
<file path=[Content_Types].xml><?xml version="1.0" encoding="utf-8"?>
<Types xmlns="http://schemas.openxmlformats.org/package/2006/content-type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kenmareresourcescom-my.sharepoint.com/personal/abrog_kenmareresources_com/Documents/abrog/Sustainability Report/2024/Fact Book/"/>
    </mc:Choice>
  </mc:AlternateContent>
  <xr:revisionPtr revIDLastSave="9" documentId="8_{645E5AC2-7241-4349-AE76-35BAEA07AA5C}" xr6:coauthVersionLast="47" xr6:coauthVersionMax="47" xr10:uidLastSave="{F06C792A-D05D-475B-AE2F-F715F0760F4C}"/>
  <bookViews>
    <workbookView xWindow="-120" yWindow="-120" windowWidth="19440" windowHeight="14880" firstSheet="5" activeTab="8" xr2:uid="{00000000-000D-0000-FFFF-FFFF00000000}"/>
  </bookViews>
  <sheets>
    <sheet name="Index" sheetId="1" r:id="rId1"/>
    <sheet name="E1 - Climate Change" sheetId="43" r:id="rId2"/>
    <sheet name="E2 - Pollution" sheetId="49" r:id="rId3"/>
    <sheet name="E3 - Water &amp; Marine" sheetId="45" r:id="rId4"/>
    <sheet name="E4 - Biodiversity" sheetId="46" r:id="rId5"/>
    <sheet name="S1 - Own Workforce" sheetId="44" r:id="rId6"/>
    <sheet name="S3 - Affected Communities" sheetId="47" r:id="rId7"/>
    <sheet name="G1 - Business Conduct" sheetId="48" r:id="rId8"/>
    <sheet name="GRI" sheetId="5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44" l="1"/>
  <c r="D8" i="44"/>
  <c r="D9" i="44" s="1"/>
  <c r="C8" i="44"/>
  <c r="C9" i="44" s="1"/>
  <c r="D23" i="45"/>
  <c r="E23" i="45"/>
  <c r="F23" i="45"/>
  <c r="D24" i="45"/>
  <c r="E24" i="45"/>
  <c r="F24" i="45"/>
  <c r="G23" i="45" l="1"/>
  <c r="E53" i="48" l="1"/>
  <c r="D42" i="48"/>
  <c r="E41" i="48" s="1"/>
  <c r="E34" i="48"/>
  <c r="D34" i="48"/>
  <c r="C34" i="48"/>
  <c r="C28" i="48"/>
  <c r="E28" i="43"/>
  <c r="D28" i="43"/>
  <c r="G44" i="43"/>
  <c r="E39" i="48" l="1"/>
  <c r="E40" i="48"/>
  <c r="E42" i="48" l="1"/>
</calcChain>
</file>

<file path=xl/sharedStrings.xml><?xml version="1.0" encoding="utf-8"?>
<sst xmlns="http://schemas.openxmlformats.org/spreadsheetml/2006/main" count="1071" uniqueCount="683">
  <si>
    <t>Kenmare 2024 Sustainability Fact Book Contents</t>
  </si>
  <si>
    <t/>
  </si>
  <si>
    <t>E1 - CLIMATE CHANGE</t>
  </si>
  <si>
    <t>Performance metric</t>
  </si>
  <si>
    <t>Spreadsheet tab</t>
  </si>
  <si>
    <t>Emissions Summary Table</t>
  </si>
  <si>
    <t>E1 - Climate Change</t>
  </si>
  <si>
    <t>Total Energy Usage</t>
  </si>
  <si>
    <t>EU Taxonomy Table 2024</t>
  </si>
  <si>
    <t>EU Taxonomy Table 2023</t>
  </si>
  <si>
    <t>E2 - POLLUTION</t>
  </si>
  <si>
    <t>Pollutants</t>
  </si>
  <si>
    <t>E2 - Pollution</t>
  </si>
  <si>
    <t>Environmental Incidents</t>
  </si>
  <si>
    <t>Waste and Toxicity</t>
  </si>
  <si>
    <t>Tailings Disclosure</t>
  </si>
  <si>
    <t>E3 - WATER AND MARINE</t>
  </si>
  <si>
    <t>Water Use</t>
  </si>
  <si>
    <t>E3 - Water and Marine</t>
  </si>
  <si>
    <t>E4 - BIODIVERSITY</t>
  </si>
  <si>
    <t>Land and Biodiversity</t>
  </si>
  <si>
    <t>E4 - Biodiversity</t>
  </si>
  <si>
    <t>S1 - OWN WORKFORCE</t>
  </si>
  <si>
    <t>Characteristics of Employees</t>
  </si>
  <si>
    <t>S1 - Own Workforce</t>
  </si>
  <si>
    <t>Employee turnover</t>
  </si>
  <si>
    <t>Employees covered by collective bargaining agreements</t>
  </si>
  <si>
    <t>Senior management by gender</t>
  </si>
  <si>
    <t>Age distribution of workforce</t>
  </si>
  <si>
    <t>Employees receiving performance reviews by gender</t>
  </si>
  <si>
    <t>Average training hours by gender</t>
  </si>
  <si>
    <t>Employees entitled to family-related leave</t>
  </si>
  <si>
    <t>Safety data, employees</t>
  </si>
  <si>
    <t>Safety data, employees, contractors</t>
  </si>
  <si>
    <t>Gender Diversity</t>
  </si>
  <si>
    <t>Compensation Metrics</t>
  </si>
  <si>
    <t>Quartile Calculations</t>
  </si>
  <si>
    <t xml:space="preserve">Work related grievances, incidents, and complaints </t>
  </si>
  <si>
    <t>S3 - AFFECTED COMMUNITIES</t>
  </si>
  <si>
    <t>Education</t>
  </si>
  <si>
    <t>S3 - Affected Communities</t>
  </si>
  <si>
    <t>Health - Infrastructure development &amp; equipment provision</t>
  </si>
  <si>
    <t>Health - Construction of health infrastructure</t>
  </si>
  <si>
    <t>Health - Mother and child healthcare services</t>
  </si>
  <si>
    <t>Water and sanitation</t>
  </si>
  <si>
    <t xml:space="preserve">Livelihoods &amp; economic development </t>
  </si>
  <si>
    <t>Livelihoods &amp; economic development - Agricultural development</t>
  </si>
  <si>
    <t>Livelihoods &amp; economic development - Vulnerable People (VP) projects</t>
  </si>
  <si>
    <t>Livelihoods &amp; economic development - Community development</t>
  </si>
  <si>
    <t>Livelihoods &amp; economic development - Support to local soccer championship</t>
  </si>
  <si>
    <t>G1 - BUSINESS CONDUCT</t>
  </si>
  <si>
    <t>Transparency - Ethics Investigations</t>
  </si>
  <si>
    <t>G1 - Business Conduct</t>
  </si>
  <si>
    <t>Supply Chain - Local Spend</t>
  </si>
  <si>
    <t>Supply Chain - Suppliers audited against Kenmare Supplier Code of Conduct</t>
  </si>
  <si>
    <t>Economic Value Distributed (Mozambique)</t>
  </si>
  <si>
    <t>Breakdown of payments to governments</t>
  </si>
  <si>
    <t>ENERGY USE &amp; EMISSIONS</t>
  </si>
  <si>
    <t>Emissions Summary Table (Tonnes CO2e)</t>
  </si>
  <si>
    <t>Category</t>
  </si>
  <si>
    <t>Scope 1</t>
  </si>
  <si>
    <t>Diesel Combustion</t>
  </si>
  <si>
    <t xml:space="preserve"> - MSP (Plant)</t>
  </si>
  <si>
    <t xml:space="preserve"> - Heavy Mobile Equipment</t>
  </si>
  <si>
    <t xml:space="preserve"> - Transshipment Vessels</t>
  </si>
  <si>
    <t xml:space="preserve"> - Diesel Generators</t>
  </si>
  <si>
    <t xml:space="preserve"> - Company Vehicles</t>
  </si>
  <si>
    <t xml:space="preserve"> - Unallocated</t>
  </si>
  <si>
    <t xml:space="preserve"> - Shore Services</t>
  </si>
  <si>
    <t>Other Fuel Combustion</t>
  </si>
  <si>
    <t>Refrigerants</t>
  </si>
  <si>
    <t>Waste Generated in Operations</t>
  </si>
  <si>
    <t>Total CO2e emissions, Scope 1</t>
  </si>
  <si>
    <t>Scope 2</t>
  </si>
  <si>
    <t>Purchased electricity, Market-based</t>
  </si>
  <si>
    <t>Purchased electricity, Location-based</t>
  </si>
  <si>
    <t>Scope 3</t>
  </si>
  <si>
    <t>Category 1: Purchased Goods and Services</t>
  </si>
  <si>
    <t>Category 2: Capital Goods</t>
  </si>
  <si>
    <t>Category 3: Fuel- and Energy-related Emissions</t>
  </si>
  <si>
    <t>Category 4: Upstream Transportation Emissions</t>
  </si>
  <si>
    <t>Category 5: Waste Generated in Operations</t>
  </si>
  <si>
    <t>Category 6: Business Travel</t>
  </si>
  <si>
    <t>Category 7: Employee Commuting</t>
  </si>
  <si>
    <t>Category 9: Downstream Transportation Emissions</t>
  </si>
  <si>
    <t>Category 10: Processing of Sold Goods</t>
  </si>
  <si>
    <t>Total CO2e emissions, Scope 3</t>
  </si>
  <si>
    <t>Total CO2e Emissions</t>
  </si>
  <si>
    <t>Scopes 1, 2 and 3 (Market-based Scope 2)</t>
  </si>
  <si>
    <t>Scopes 1, 2 and 3 (Location-based Scope 2)</t>
  </si>
  <si>
    <t>Emissions Intensity (Scope 1 &amp; 2 - Market-based)</t>
  </si>
  <si>
    <t>Revenue (Tonnes CO2e per 1,000 USD)</t>
  </si>
  <si>
    <t>0.1659</t>
  </si>
  <si>
    <t>0.1321</t>
  </si>
  <si>
    <t>0.1246</t>
  </si>
  <si>
    <t>0.1424</t>
  </si>
  <si>
    <t>Excavation (Tonnes CO2e per tonne of ore excavated)</t>
  </si>
  <si>
    <t>0.00177</t>
  </si>
  <si>
    <t>0.00164</t>
  </si>
  <si>
    <t>0.00149</t>
  </si>
  <si>
    <t>0.00143</t>
  </si>
  <si>
    <t>Production (Tonnes CO2e per tonne of finished product)</t>
  </si>
  <si>
    <t>0.0567</t>
  </si>
  <si>
    <t>0.0548</t>
  </si>
  <si>
    <t>0.0526</t>
  </si>
  <si>
    <t>0.0531</t>
  </si>
  <si>
    <t xml:space="preserve">1 Historical Scope 1 emissions were recalculated using updated emission factors and GWPs. </t>
  </si>
  <si>
    <t xml:space="preserve">2 Year-on-year variability in emissions is attributed to boundary changes. During 2024 contractor fuel purchases were outsourced (data not available). </t>
  </si>
  <si>
    <t>3 From 2024, both fuel and electricity upstream emissions have been included (previously only fuel-related upstream emissions were reported).</t>
  </si>
  <si>
    <t>Total energy usage (MWh)</t>
  </si>
  <si>
    <t>Energy type</t>
  </si>
  <si>
    <t>Mine: fossil-fuel energy (non-renewable)</t>
  </si>
  <si>
    <t>Dublin grid energy (non-renewable)</t>
  </si>
  <si>
    <t>Total non-renewable energy</t>
  </si>
  <si>
    <t>Mine grid energy (renewable)</t>
  </si>
  <si>
    <t>Dublin grid energy (renewable)</t>
  </si>
  <si>
    <t>Total renewable energy</t>
  </si>
  <si>
    <t>Total energy</t>
  </si>
  <si>
    <t>Proportion of renewable energy (%)</t>
  </si>
  <si>
    <t>Intensity Measures</t>
  </si>
  <si>
    <t>Revenue (MWh per 1,000 USD)</t>
  </si>
  <si>
    <t>Excavation (MWh per tonne of ore excavated)</t>
  </si>
  <si>
    <t>Production (MWh per tonne of finished product)</t>
  </si>
  <si>
    <t>1 Historical emissions were recalculated using updated heating values.</t>
  </si>
  <si>
    <t>EU Taxonomy Table - 2024</t>
  </si>
  <si>
    <t>TURNOVER</t>
  </si>
  <si>
    <t>CAPEX</t>
  </si>
  <si>
    <t>OPEX</t>
  </si>
  <si>
    <t>Aligned eligible activity</t>
  </si>
  <si>
    <t>Eligible and not-aligned activity</t>
  </si>
  <si>
    <t>Non-eligible activity</t>
  </si>
  <si>
    <t>Total</t>
  </si>
  <si>
    <t>EU Taxonomy Table - 2023</t>
  </si>
  <si>
    <t xml:space="preserve">ENVIRONMENT </t>
  </si>
  <si>
    <t>2021</t>
  </si>
  <si>
    <t>2022</t>
  </si>
  <si>
    <t>2023</t>
  </si>
  <si>
    <t>Hydrofluoric acid</t>
  </si>
  <si>
    <t>2.5 kg</t>
  </si>
  <si>
    <t>Sodium hypochlorite</t>
  </si>
  <si>
    <t>19,013 kg</t>
  </si>
  <si>
    <t>Calcium hypochlorite</t>
  </si>
  <si>
    <t>11,221 kg</t>
  </si>
  <si>
    <t>Other phosphoric acid</t>
  </si>
  <si>
    <t>4.7 kg</t>
  </si>
  <si>
    <t>1 Pollutants not specifically reported up to 2023</t>
  </si>
  <si>
    <t xml:space="preserve">Total number of environmental incidents, Level 1 </t>
  </si>
  <si>
    <t xml:space="preserve">Total number of environmental incidents, Level 2 </t>
  </si>
  <si>
    <t xml:space="preserve">Total number of environmental incidents, Level 3 </t>
  </si>
  <si>
    <t xml:space="preserve">Total number of environmental incidents, Level 4 </t>
  </si>
  <si>
    <t xml:space="preserve">Total number of environmental incidents, Level 5 </t>
  </si>
  <si>
    <t>Total number of significant spills</t>
  </si>
  <si>
    <t>Waste &amp; Toxicity (tonnes)</t>
  </si>
  <si>
    <t xml:space="preserve">Non-recyclable hazardous waste (off-site disposal) </t>
  </si>
  <si>
    <t>Recyclable hazardous waste (off-site disposal)</t>
  </si>
  <si>
    <t>Non-recyclable non-hazardous waste (on-site disposal)</t>
  </si>
  <si>
    <t>NR</t>
  </si>
  <si>
    <t>Recyclable non-hazardous waste (off-site disposal)</t>
  </si>
  <si>
    <t>Sulphur Dioxide SO2 emissions (µg/m3)</t>
  </si>
  <si>
    <t>*</t>
  </si>
  <si>
    <t>Nitrogen Dioxide (NO2) emissions [µg/m3]</t>
  </si>
  <si>
    <t>Volatile Organic Compound (VOC) emissions [µg/m3]</t>
  </si>
  <si>
    <t>Particulate Matter (PM) emissions [µg/m3]</t>
  </si>
  <si>
    <t>* - Not tested in 2024</t>
  </si>
  <si>
    <t>The disclosures below align with the Church of England Pensions Board Investment group’s Tailings Storage Facility (TSF) disclosures</t>
  </si>
  <si>
    <t>WCP A</t>
  </si>
  <si>
    <t>WCP B</t>
  </si>
  <si>
    <t>WCP C</t>
  </si>
  <si>
    <t>“Tailings Facility” Name/Identifier</t>
  </si>
  <si>
    <t>Paddocks P69, P70 and 71 are operational with Paddock 68 is at closing stage. All previous paddocks closed, except P58, P60 and 61 which are being reinstated to be reused.</t>
  </si>
  <si>
    <t>Tails being discharged behing the Pond - No Paddock constructed</t>
  </si>
  <si>
    <t xml:space="preserve">Tails are being discharged behind the Pond - no paddock constructed. </t>
  </si>
  <si>
    <t>Location</t>
  </si>
  <si>
    <t>The co-ordinates vary depending on the mine’s path</t>
  </si>
  <si>
    <t>565770.80/8171450.07</t>
  </si>
  <si>
    <t>550856.99/8156860.84</t>
  </si>
  <si>
    <t>568139.76/8173862.73</t>
  </si>
  <si>
    <t>Ownership</t>
  </si>
  <si>
    <t xml:space="preserve">Kenmare Moma Mining (Mauritius) Ltd Mozambique &amp; Kenmare Moma Processing (Mauritius) Ltd </t>
  </si>
  <si>
    <t>Kenmare Moma Mining (Mauritius) Ltd Mozambique &amp; Kenmare Moma Processing (Mauritius) Ltd</t>
  </si>
  <si>
    <t>Status</t>
  </si>
  <si>
    <t>Tails Storage Facilities (TSFs) are employed in a dynamic manner having a defined life of up to 1 year. After being infilled, the TSFs are closed out as geotechnically stable ground, rehabilitated and returned to predominantly subsistence farming land use.</t>
  </si>
  <si>
    <t>Due to low slimes at WCP-B there is no Tails Storage Facilities (TSF) constructed, tails are discharged behind the Pond to back fill it. After being infilled, the area is monitored to ensure is geotechnically stable ground, rehabilitated and returned to predominantly subsistence farming land use.</t>
  </si>
  <si>
    <t>Date of Initial Operation</t>
  </si>
  <si>
    <t xml:space="preserve">Operations started in 2007, but current operational TSF began in November 2022. </t>
  </si>
  <si>
    <t>Operations started in 2013 in Namalope, and moved to Pilivili in August 2020 where mining is still taking place.</t>
  </si>
  <si>
    <t>Operations started in 2020, but current operational TSF began in September 2022.</t>
  </si>
  <si>
    <t>Is the Dam currently operated or closed as per currently approved design.</t>
  </si>
  <si>
    <t>Yes</t>
  </si>
  <si>
    <t>Yes. Open-ended discharge</t>
  </si>
  <si>
    <t>Raising Method</t>
  </si>
  <si>
    <t>The centreline method</t>
  </si>
  <si>
    <t>Backfill with Open ended dischage</t>
  </si>
  <si>
    <t>Current Maximum Height</t>
  </si>
  <si>
    <t>Currently approx. 12.5m above the natural ground level, after final planned stacking elevation the height will be around 16m.</t>
  </si>
  <si>
    <t>Water level below the natural ground level.</t>
  </si>
  <si>
    <t>Current Tailings Storage Impoundment Volume</t>
  </si>
  <si>
    <r>
      <t>Approx. 1,700,000,m</t>
    </r>
    <r>
      <rPr>
        <vertAlign val="superscript"/>
        <sz val="10"/>
        <rFont val="Calibre Regular"/>
      </rPr>
      <t>3</t>
    </r>
    <r>
      <rPr>
        <sz val="10"/>
        <rFont val="Calibre Regular"/>
      </rPr>
      <t xml:space="preserve"> each.</t>
    </r>
  </si>
  <si>
    <r>
      <t>Pond filling volume 1,500,000m</t>
    </r>
    <r>
      <rPr>
        <vertAlign val="superscript"/>
        <sz val="10"/>
        <rFont val="Calibre Regular"/>
      </rPr>
      <t>3</t>
    </r>
    <r>
      <rPr>
        <sz val="10"/>
        <rFont val="Calibre Regular"/>
      </rPr>
      <t xml:space="preserve"> </t>
    </r>
  </si>
  <si>
    <r>
      <t>Approx. 650,000m</t>
    </r>
    <r>
      <rPr>
        <vertAlign val="superscript"/>
        <sz val="10"/>
        <rFont val="Calibre Regular"/>
      </rPr>
      <t>3</t>
    </r>
  </si>
  <si>
    <t>Planned Tailings Storage Impoundment Volume in 
5 years’ time.</t>
  </si>
  <si>
    <r>
      <t>Approx. 1,700,000m</t>
    </r>
    <r>
      <rPr>
        <vertAlign val="superscript"/>
        <sz val="10"/>
        <rFont val="Calibre Regular"/>
      </rPr>
      <t xml:space="preserve">3 </t>
    </r>
    <r>
      <rPr>
        <sz val="10"/>
        <rFont val="Calibre Regular"/>
      </rPr>
      <t>each.</t>
    </r>
  </si>
  <si>
    <r>
      <t>Approx. 1500,000m</t>
    </r>
    <r>
      <rPr>
        <vertAlign val="superscript"/>
        <sz val="10"/>
        <rFont val="Calibre Regular"/>
      </rPr>
      <t>3</t>
    </r>
  </si>
  <si>
    <t xml:space="preserve">Most recent independent Expert Review </t>
  </si>
  <si>
    <t>Do you have full and complete relevant engineering records including design, construction, operation, maintenance and/or closure?</t>
  </si>
  <si>
    <t>What is your hazard categorization of this facility, based on the consequence of failure?</t>
  </si>
  <si>
    <t>Currently upgrading the Tailings Management procedure to align with ICOLD Tailings Dam Safety. Classification: Low to Significant</t>
  </si>
  <si>
    <t>Currently upgrading the Tailings Management procedure to align with ICOLD. Classification: Low</t>
  </si>
  <si>
    <t>What guideline do you follow for the classification system?</t>
  </si>
  <si>
    <t xml:space="preserve">Mozambican Regulation for Safety of Tailings Dams (Decree Nr 50/2017, 2nd October) </t>
  </si>
  <si>
    <t>Classification: Class 1 which is aligning to ICOLD</t>
  </si>
  <si>
    <t>Classification: Class 2</t>
  </si>
  <si>
    <t>Has this facility, at any time in its history failed to be confirmed or certified as stable, or experienced notable stability concerns as, identified by an independent engineer (even if later certified as stable by the same)</t>
  </si>
  <si>
    <t>In 2010 there was a breakout from a trailing paddock which resulted in a complete reassessment of risk management, the appointment of two  independent external consultants, employment of a permanent geotechnical engineer on Site and revised operational and daily reporting procedures.
Currently Kenmare is developing a new Tailings Management System aligned with the GISTM.</t>
  </si>
  <si>
    <t>No</t>
  </si>
  <si>
    <t>Do you have internal/in house engineering specialist oversight of this facility? Or do you have external engineering support for this purpose?</t>
  </si>
  <si>
    <t>Both</t>
  </si>
  <si>
    <t>Has a formal analysis of the downstream communities, ecosystems and critical infrastructure in the event of catastrophic failure been undertaken and to reflect final conditions? If so, when did this assessment take place?</t>
  </si>
  <si>
    <t>Yes. Jan 2024</t>
  </si>
  <si>
    <t>WCP B is mining in the downstream area, with water level below the natural ground level, therefore the risk is LOW</t>
  </si>
  <si>
    <t>WCP C is mining in the flat area, therefore the risk is LOW</t>
  </si>
  <si>
    <t>Is there a) a closure plan in place for this dam, and b) does it include long term monitoring?</t>
  </si>
  <si>
    <t xml:space="preserve">Yes. Long-term monitoring establishes the layering of the tailings to check for risk of erosion, especially where tailings are located at higher elevation. </t>
  </si>
  <si>
    <t>Yes. Long-term monitoring is limited to ground water quality monitoring, as it has been assessed that there is no/low geotechnical risk.</t>
  </si>
  <si>
    <t xml:space="preserve">Yes. Long-term monitoring establishes the layering of the tailings to check for risk of erosion. </t>
  </si>
  <si>
    <t>Have you, or do you plan to assess your tailings facility against the impact of more regular extreme weather events as a result of climate change, e.g. over the next two years?</t>
  </si>
  <si>
    <t>Any other relevant information and supporting documentation.</t>
  </si>
  <si>
    <t>n/a</t>
  </si>
  <si>
    <t>WATER &amp; MARINE RESOURCES</t>
  </si>
  <si>
    <t>Water Withdrawn (M3)</t>
  </si>
  <si>
    <t>Surface water withdrawn Category 1</t>
  </si>
  <si>
    <t>Surface water withdrawn Category 2</t>
  </si>
  <si>
    <t>Groundwater withdrawn Category 2</t>
  </si>
  <si>
    <t>Total water discharged (M3)</t>
  </si>
  <si>
    <t>Other water discharged Category 1</t>
  </si>
  <si>
    <t>Surface water discharged Category 2</t>
  </si>
  <si>
    <t>Groundwater discharged Category 2</t>
  </si>
  <si>
    <t>Total water consumption</t>
  </si>
  <si>
    <t>Total amount of raw aquifer water consumed (M3)</t>
  </si>
  <si>
    <t>Total amount of raw river water consumed (M3)</t>
  </si>
  <si>
    <t>Water use efficiency (cubic meters water withdrawn / tonne excavated ore)</t>
  </si>
  <si>
    <t>Total water stored (M3)</t>
  </si>
  <si>
    <t>Total water use (M3)</t>
  </si>
  <si>
    <t>Water re-used/ recycled (M3)</t>
  </si>
  <si>
    <t>Percentage of total water used that is reused (%)</t>
  </si>
  <si>
    <t>Total water consumption in areas not at water risk</t>
  </si>
  <si>
    <t>Total water consumption in areas at water risk</t>
  </si>
  <si>
    <t>Percentage of water sourced from regions of High or Extremely High Baseline Water Stress (%)</t>
  </si>
  <si>
    <t>Water intensity ratio (M3/ton)</t>
  </si>
  <si>
    <t>Water Volume (M3)</t>
  </si>
  <si>
    <t>Ore Extracted (tons)</t>
  </si>
  <si>
    <t>BIODIVERSITY</t>
  </si>
  <si>
    <t>Land &amp; Biodiversity</t>
  </si>
  <si>
    <t>Total managed land area (Hectares)</t>
  </si>
  <si>
    <t xml:space="preserve">Land rehabilitated during year (Hectares) </t>
  </si>
  <si>
    <t xml:space="preserve">Total land disturbed and not yet rehabilitated (Hectares) </t>
  </si>
  <si>
    <t xml:space="preserve">Top soiling (Hectares) </t>
  </si>
  <si>
    <t xml:space="preserve">Casuarina plantation (Hectares) </t>
  </si>
  <si>
    <t xml:space="preserve">Wetland (Hectares) </t>
  </si>
  <si>
    <t>Number of indigenous trees planted</t>
  </si>
  <si>
    <t>Number of Casuarina trees planted</t>
  </si>
  <si>
    <t>OWN WORKFORCE</t>
  </si>
  <si>
    <t>Female</t>
  </si>
  <si>
    <t>Male</t>
  </si>
  <si>
    <t>Mozambique</t>
  </si>
  <si>
    <t>Ireland</t>
  </si>
  <si>
    <t>United Kingdom</t>
  </si>
  <si>
    <t>China</t>
  </si>
  <si>
    <t>% of Total</t>
  </si>
  <si>
    <t>*Excludes independent contractors</t>
  </si>
  <si>
    <t>Employee Turnover</t>
  </si>
  <si>
    <t>Number of employees who left during the reporting period</t>
  </si>
  <si>
    <t xml:space="preserve">Total number of employees at the end of the reporting period </t>
  </si>
  <si>
    <t>Employee Turnover Rate</t>
  </si>
  <si>
    <t>Number of employees covered by collective bargaining agreements</t>
  </si>
  <si>
    <t>Percentage of total employees covered by collective bargaining agreements</t>
  </si>
  <si>
    <t>Number of senior management</t>
  </si>
  <si>
    <t>% of senior management</t>
  </si>
  <si>
    <t>Under 30 years</t>
  </si>
  <si>
    <t>30 to 50 years</t>
  </si>
  <si>
    <t>Over 50 years</t>
  </si>
  <si>
    <t>Total number</t>
  </si>
  <si>
    <t>Headcount</t>
  </si>
  <si>
    <t>Number of employees receiving performance reviews</t>
  </si>
  <si>
    <t>1 Job grades that resort under labour union categories (Artisans &amp; Maintainers and Operators &amp; Assistants) are excluded as these form part of a separate union agreed performance review process</t>
  </si>
  <si>
    <t>Average training hours</t>
  </si>
  <si>
    <t>Average hours per year</t>
  </si>
  <si>
    <t>Headcount - Site</t>
  </si>
  <si>
    <t xml:space="preserve">Fatalities as a result of work-related injuries and work-related ill health </t>
  </si>
  <si>
    <t xml:space="preserve">Recordable work-related accidents (excluding fatalities) </t>
  </si>
  <si>
    <t>Total recordable work-related accidents</t>
  </si>
  <si>
    <t xml:space="preserve">Total hours worked by employees in the Company’s own workforce </t>
  </si>
  <si>
    <t>Rate of recordable work-related accidents per 200,000 hours workers</t>
  </si>
  <si>
    <t>Rate of recordable work-related accidents per 1,000,000 hours workers</t>
  </si>
  <si>
    <t xml:space="preserve">Cases of recordable work-related ill health </t>
  </si>
  <si>
    <t>Days lost to work-related injuries and fatalities from work-related accidents and work-related ill health and fatalities from ill health</t>
  </si>
  <si>
    <t>1 - In 2024, there were two non-recordable fatalities. See pages 8 and 140 of the 2024 Annual Report for further information.</t>
  </si>
  <si>
    <t>Safety data, employee and contractor</t>
  </si>
  <si>
    <t>Hours worked (Employees + Contractors)</t>
  </si>
  <si>
    <t>Lost Time Injuries (LTIs)</t>
  </si>
  <si>
    <t>Fatalities</t>
  </si>
  <si>
    <t>Medical treatment injuries (MTI)</t>
  </si>
  <si>
    <t xml:space="preserve">First Aid Injuries (FAIs) </t>
  </si>
  <si>
    <r>
      <t>All injuries</t>
    </r>
    <r>
      <rPr>
        <vertAlign val="superscript"/>
        <sz val="10"/>
        <rFont val="Calibre Regular"/>
      </rPr>
      <t>1</t>
    </r>
  </si>
  <si>
    <r>
      <t xml:space="preserve">Total Recordable Injuries </t>
    </r>
    <r>
      <rPr>
        <vertAlign val="superscript"/>
        <sz val="10"/>
        <rFont val="Calibre Regular"/>
      </rPr>
      <t>2</t>
    </r>
  </si>
  <si>
    <t>Days lost to injury</t>
  </si>
  <si>
    <t>All Injury frequency rate (AIFR) per 200,000 hours worked</t>
  </si>
  <si>
    <t>All injury frequency rate (AIFR) per 1 million hours worked</t>
  </si>
  <si>
    <t>Lost time injury frequency per 200,000 hours worked</t>
  </si>
  <si>
    <t>Lost time injury frequency per 1 million hours worked</t>
  </si>
  <si>
    <t xml:space="preserve">Total Recordable Injury frequency rate per 1 million hours worked  </t>
  </si>
  <si>
    <t>`</t>
  </si>
  <si>
    <t>1 - All Injuries: Fatalities + LTIs + MTIs + FAIs</t>
  </si>
  <si>
    <t xml:space="preserve">2 - Total Recordable Injuries: Fatalities + LTIs + MTIs including restricted duty </t>
  </si>
  <si>
    <t>Board of Directors, Kenmare Resources plc</t>
  </si>
  <si>
    <t>% Female</t>
  </si>
  <si>
    <t>38%*</t>
  </si>
  <si>
    <t>Group Executive Team Members</t>
  </si>
  <si>
    <t>People Leaders</t>
  </si>
  <si>
    <t>Corporate</t>
  </si>
  <si>
    <t>* In 2022, the Financial Conduct Authority (FCA) introduced regulations requiring listed companies to aim for at least 40% female representation on their boards. See page 137 for further explanation on the Board’s diversity policy and approach.</t>
  </si>
  <si>
    <t>Gender Pay Gap - Median</t>
  </si>
  <si>
    <t>Gender Bonus Pay Gap - Median</t>
  </si>
  <si>
    <t>Gender Pay Gap - Mean</t>
  </si>
  <si>
    <t>Gender Bonus Pay Gap - Mean</t>
  </si>
  <si>
    <t>Gender Bonus Distribution - Portion of women receiving bonus</t>
  </si>
  <si>
    <t>Gender Bonus Distribution - Portion of men receiving bonus</t>
  </si>
  <si>
    <t>Managing Director vs median employee - Annual Remuneration ratio</t>
  </si>
  <si>
    <t>181:1</t>
  </si>
  <si>
    <t>% Male</t>
  </si>
  <si>
    <t>Lower pay quartile</t>
  </si>
  <si>
    <t>Lower middle pay quartile</t>
  </si>
  <si>
    <t>Upper middle pay quartile</t>
  </si>
  <si>
    <t>Upper pay quartile</t>
  </si>
  <si>
    <t xml:space="preserve">Total number of incidents of discrimination, including harassment </t>
  </si>
  <si>
    <t>Number of complaints filed through channels for own workers to raise concerns (including grievance mechanisms) and, where applicable, to the National Contact Points for OECD Multinational Enterprises</t>
  </si>
  <si>
    <t>Total amount of fines, penalties, and compensation for damages because of incidents and complaints</t>
  </si>
  <si>
    <t>Severe human rights impacts and incidents</t>
  </si>
  <si>
    <t>Total number of severe human rights incidents connected to the company’s workforce</t>
  </si>
  <si>
    <t xml:space="preserve">COMMUNITY </t>
  </si>
  <si>
    <t>Secondary school bursaries provided to girls</t>
  </si>
  <si>
    <t>University bursaries provided to girls</t>
  </si>
  <si>
    <t>Number of female students benefited from scholarships</t>
  </si>
  <si>
    <t>Students enrolled in school, Percentage of which girls</t>
  </si>
  <si>
    <t>Number of female children completing each school year</t>
  </si>
  <si>
    <t>Number of female children from vulnerable households completing each school year</t>
  </si>
  <si>
    <t>Number of students provided with school materials</t>
  </si>
  <si>
    <t>Mobile clinic consultations</t>
  </si>
  <si>
    <t>Number of ambulance visits per month</t>
  </si>
  <si>
    <t>Number of patients seen at health centre</t>
  </si>
  <si>
    <t>Number of paediatric consultations</t>
  </si>
  <si>
    <t>Number of general consultations</t>
  </si>
  <si>
    <t>Number of malaria tests carried out</t>
  </si>
  <si>
    <t>Number of malaria tests which were positive</t>
  </si>
  <si>
    <t>Number of mosquito nets distributed</t>
  </si>
  <si>
    <t>Number of HIV/AIDS tests carried out</t>
  </si>
  <si>
    <t>Number of positive HIV/AIDS diagnoses</t>
  </si>
  <si>
    <t>Number of STI tests carried out</t>
  </si>
  <si>
    <t>Number of positive STI diagnoses</t>
  </si>
  <si>
    <t>Number of health volunteers</t>
  </si>
  <si>
    <t>Number of health volunteers receiving training</t>
  </si>
  <si>
    <t>Number of health awareness &amp; education sessions in villages</t>
  </si>
  <si>
    <t>Number of attendees of health sessions in villages</t>
  </si>
  <si>
    <t>Number of health awareness &amp; education sessions at clinic</t>
  </si>
  <si>
    <t>Number of attendees of health sessions at clinic</t>
  </si>
  <si>
    <t>Developments</t>
  </si>
  <si>
    <t>1 health facility in Pilivili, transformed old Maternity building in Topuito into a lab</t>
  </si>
  <si>
    <t>Set up and equipped lab at Mititicoma health center.</t>
  </si>
  <si>
    <t>Construction of simplified maternity block in Cotocuane</t>
  </si>
  <si>
    <t>Construction of simplified maternity block in Cotocuane (Continued)</t>
  </si>
  <si>
    <t>Health - mother and child healthcare services</t>
  </si>
  <si>
    <t>Total number of patients for mother and child healthcare services</t>
  </si>
  <si>
    <t>Number of patients who attended pre-natal consultations</t>
  </si>
  <si>
    <t>Number of patients who received family planning support</t>
  </si>
  <si>
    <t>Number of births in the clinic</t>
  </si>
  <si>
    <t>Number of births in the communities</t>
  </si>
  <si>
    <t>Water &amp; Sanitation</t>
  </si>
  <si>
    <t>Number of boreholes constructed</t>
  </si>
  <si>
    <t>Number of water supply systems installed</t>
  </si>
  <si>
    <t>Number of people with access to clean water</t>
  </si>
  <si>
    <t>Number of community sanitation campaigns</t>
  </si>
  <si>
    <t>Comments on community sanitation campaigns</t>
  </si>
  <si>
    <t>Faecal coliform / E. coli count in water</t>
  </si>
  <si>
    <t>Number of new businesses funded</t>
  </si>
  <si>
    <t>Total value of micro-loans disbursed [USD]</t>
  </si>
  <si>
    <t>Total number of income generating projects</t>
  </si>
  <si>
    <t>Total number of beneficiaries</t>
  </si>
  <si>
    <t>Total income from projects [USD]</t>
  </si>
  <si>
    <t>Number of projects able to repay loan term &lt;3 years</t>
  </si>
  <si>
    <t>Number of projects supplying goods to Kenmare (supply chain)</t>
  </si>
  <si>
    <t>Number of projects reactivated (change to refinanced)</t>
  </si>
  <si>
    <t>Number of training sessions led by KMAD officer (trained in business management training)</t>
  </si>
  <si>
    <t>Number of beneficiaries of agriculture and food security programmes</t>
  </si>
  <si>
    <t>619*</t>
  </si>
  <si>
    <t>Number of hectares under cultivation [Ha]</t>
  </si>
  <si>
    <t>*At the start of the 2023 agricultural year, a survey was done of ongoing CA farmers, as some move, die or do not continue participating. 465 out of 507 (2022) farmers continued participating and 154 new farmers joined in 2023.</t>
  </si>
  <si>
    <t>Small businesses, agricultural programs, bursaries for secondary school and mobile clinics</t>
  </si>
  <si>
    <r>
      <t xml:space="preserve">Livelihoods &amp; economic development - </t>
    </r>
    <r>
      <rPr>
        <sz val="8"/>
        <color theme="0"/>
        <rFont val="Calibre Regular"/>
      </rPr>
      <t>Community development</t>
    </r>
  </si>
  <si>
    <t xml:space="preserve">Number of VP initiatives financed </t>
  </si>
  <si>
    <t>Income generated by VP projects [USD]</t>
  </si>
  <si>
    <t>Number of people benefitting from VP projects</t>
  </si>
  <si>
    <t>Male soccer teams funded</t>
  </si>
  <si>
    <t>Number of men's teams entering local and district championships</t>
  </si>
  <si>
    <t>Female soccer teams funded</t>
  </si>
  <si>
    <t>No. of women's teams entering local and district championships</t>
  </si>
  <si>
    <t>Cancelled due to Covid Restrictions</t>
  </si>
  <si>
    <t>Prizes, equipment for the 23 soccer teams</t>
  </si>
  <si>
    <t>Support for equipment was only allocated to two teams that went to the provincial stage</t>
  </si>
  <si>
    <t>TRANSPARENCY</t>
  </si>
  <si>
    <t>Ethics investigations</t>
  </si>
  <si>
    <t>New issues captured in 3rd party whistleblowing line</t>
  </si>
  <si>
    <t>Total number of issues investigated (substantiated and unsubstantiated)</t>
  </si>
  <si>
    <t>Total substantiated cases [count]</t>
  </si>
  <si>
    <t>SUPPLY CHAIN</t>
  </si>
  <si>
    <t>Proportion of spending on local suppliers</t>
  </si>
  <si>
    <t>Operating ($'000)</t>
  </si>
  <si>
    <t>Capital ($'000)</t>
  </si>
  <si>
    <t>Total ($'000)</t>
  </si>
  <si>
    <t>Local</t>
  </si>
  <si>
    <t>National</t>
  </si>
  <si>
    <t>International</t>
  </si>
  <si>
    <t>2024*</t>
  </si>
  <si>
    <t>* The above capital and operating expenditure excludes electricity and diesel costs and includes Development Projects; 2024 Mozambican (local and national) operating expenditure, excluding electricity, diesel and Development Projects, was $77m (2023 $71m)</t>
  </si>
  <si>
    <t>Suppliers audited against Kenmare's Supplier Code of Conduct</t>
  </si>
  <si>
    <t>Suppliers</t>
  </si>
  <si>
    <t>Percentage (%)</t>
  </si>
  <si>
    <t>District &amp; Provincial</t>
  </si>
  <si>
    <t xml:space="preserve">ECONOMIC VALUE  </t>
  </si>
  <si>
    <t>Economic value distributed ($m, Mozambique)</t>
  </si>
  <si>
    <t>Operating cost</t>
  </si>
  <si>
    <t>Employee wages and benefits*</t>
  </si>
  <si>
    <t xml:space="preserve">Capital spend </t>
  </si>
  <si>
    <t xml:space="preserve">Payments to government </t>
  </si>
  <si>
    <t xml:space="preserve">Community Investment </t>
  </si>
  <si>
    <t xml:space="preserve">Total </t>
  </si>
  <si>
    <t>*excludes payroll taxes</t>
  </si>
  <si>
    <t>Breakdown of payments to governments ($'000)</t>
  </si>
  <si>
    <t xml:space="preserve">Mining royalty </t>
  </si>
  <si>
    <t xml:space="preserve">Industrial free zone (IFZ) royalty </t>
  </si>
  <si>
    <t xml:space="preserve">Payroll taxes </t>
  </si>
  <si>
    <t>Corporation taxes</t>
  </si>
  <si>
    <t>Witholding taxes</t>
  </si>
  <si>
    <t xml:space="preserve">Licenses </t>
  </si>
  <si>
    <t xml:space="preserve">Mozambique Total </t>
  </si>
  <si>
    <t xml:space="preserve">Payroll taxes, Ireland </t>
  </si>
  <si>
    <t xml:space="preserve">Corporation taxes </t>
  </si>
  <si>
    <t xml:space="preserve">Payroll taxes, UK </t>
  </si>
  <si>
    <t xml:space="preserve">Total payments to governments </t>
  </si>
  <si>
    <t xml:space="preserve">Global Reporting Initiative </t>
  </si>
  <si>
    <t xml:space="preserve">Number </t>
  </si>
  <si>
    <t xml:space="preserve">Title </t>
  </si>
  <si>
    <t xml:space="preserve">Location </t>
  </si>
  <si>
    <t>GRI 102 General Disclosures 2016</t>
  </si>
  <si>
    <t>102-1</t>
  </si>
  <si>
    <t xml:space="preserve">Name of the organisation </t>
  </si>
  <si>
    <t xml:space="preserve">Kenmare plc </t>
  </si>
  <si>
    <t>102-2</t>
  </si>
  <si>
    <t xml:space="preserve">Activities, brands, products and services </t>
  </si>
  <si>
    <t>Mineral Sands mining</t>
  </si>
  <si>
    <t>102-3</t>
  </si>
  <si>
    <t>Location of headquarters</t>
  </si>
  <si>
    <t xml:space="preserve">Dublin, Ireland </t>
  </si>
  <si>
    <t>102-4</t>
  </si>
  <si>
    <t xml:space="preserve">Location of operations </t>
  </si>
  <si>
    <t>Nampula Province, Mozambique</t>
  </si>
  <si>
    <t>102-5</t>
  </si>
  <si>
    <t xml:space="preserve">Ownership and legal form </t>
  </si>
  <si>
    <t>Kenmare is a publicly listed entity, listed on the London Stock Exchange and the Euronext Dublin.</t>
  </si>
  <si>
    <t>102-6</t>
  </si>
  <si>
    <t xml:space="preserve">Markets served </t>
  </si>
  <si>
    <t>Annual Report: pages 20 to 23</t>
  </si>
  <si>
    <t xml:space="preserve">102-7 </t>
  </si>
  <si>
    <t xml:space="preserve">Scale of the organisation </t>
  </si>
  <si>
    <t>Annual Report: page 12</t>
  </si>
  <si>
    <t>102-8</t>
  </si>
  <si>
    <t>Information on employees and other workers</t>
  </si>
  <si>
    <t>Annual Report: page 80</t>
  </si>
  <si>
    <t>102-9</t>
  </si>
  <si>
    <t xml:space="preserve">Supply Chain </t>
  </si>
  <si>
    <t>Sustainability Fact Book - G1 Business Conduct tab; Annual Report: pages 91 to 92</t>
  </si>
  <si>
    <t>102-11</t>
  </si>
  <si>
    <t>Significant changes to the organisation and its supply chain</t>
  </si>
  <si>
    <t>As above</t>
  </si>
  <si>
    <t xml:space="preserve">Precautionary Principle or approach </t>
  </si>
  <si>
    <t>Annual Report: pages 50-56</t>
  </si>
  <si>
    <t>102-12</t>
  </si>
  <si>
    <t xml:space="preserve">External iniatitives </t>
  </si>
  <si>
    <t>Annual Report: pages 39, 74</t>
  </si>
  <si>
    <t>102-13</t>
  </si>
  <si>
    <t xml:space="preserve">Membership of associations </t>
  </si>
  <si>
    <t xml:space="preserve">Zircon Industry Association </t>
  </si>
  <si>
    <t xml:space="preserve">Strategy </t>
  </si>
  <si>
    <t>102-14</t>
  </si>
  <si>
    <t>Statement from senior decision-maker</t>
  </si>
  <si>
    <t>Annual Report: pages 6-9</t>
  </si>
  <si>
    <t xml:space="preserve">Ethics &amp; Integrity </t>
  </si>
  <si>
    <t>102-16</t>
  </si>
  <si>
    <t>Values, principles, standards and norms of behaviour</t>
  </si>
  <si>
    <t>Annual Report: pages 12-13, 128-134</t>
  </si>
  <si>
    <t xml:space="preserve">Governance </t>
  </si>
  <si>
    <t>102-18</t>
  </si>
  <si>
    <t>Governance structure</t>
  </si>
  <si>
    <t>Annual Report: pages 122-126</t>
  </si>
  <si>
    <t>Stakeholder Engagement</t>
  </si>
  <si>
    <t>102-40</t>
  </si>
  <si>
    <t>List of stakeholder groups</t>
  </si>
  <si>
    <t>Annual Report: pages 48-49</t>
  </si>
  <si>
    <t>102-41</t>
  </si>
  <si>
    <t>Collective bargaining agreements</t>
  </si>
  <si>
    <t>Annual Report: pages 74, 78 &amp; 80</t>
  </si>
  <si>
    <t>102-42</t>
  </si>
  <si>
    <t>Identifying and selecting stakeholders</t>
  </si>
  <si>
    <t>Annual Report: pages 44, 46</t>
  </si>
  <si>
    <t>102-43</t>
  </si>
  <si>
    <t xml:space="preserve">Approach to stakeholder engagement </t>
  </si>
  <si>
    <t>102-44</t>
  </si>
  <si>
    <t xml:space="preserve">Key topics and concerns raised </t>
  </si>
  <si>
    <t>Reporting Practice</t>
  </si>
  <si>
    <t>102-45</t>
  </si>
  <si>
    <t>Entities included in the consolidated financial statements</t>
  </si>
  <si>
    <t>Annual Report: page 219</t>
  </si>
  <si>
    <t>102-46</t>
  </si>
  <si>
    <t xml:space="preserve">Defining report content and topic boundaries </t>
  </si>
  <si>
    <t>Annual Report: pages 1, 45, 47</t>
  </si>
  <si>
    <t>102-47</t>
  </si>
  <si>
    <t xml:space="preserve">List of material topics </t>
  </si>
  <si>
    <t>Annual Report: pages 45, 47</t>
  </si>
  <si>
    <t>102-48</t>
  </si>
  <si>
    <t xml:space="preserve">Restatements of information </t>
  </si>
  <si>
    <t>Annual Report: pages 39, 57, 58</t>
  </si>
  <si>
    <t>102-49</t>
  </si>
  <si>
    <t xml:space="preserve">Changes in reporting </t>
  </si>
  <si>
    <t>102-50</t>
  </si>
  <si>
    <t xml:space="preserve">Reporting period </t>
  </si>
  <si>
    <t>Annual Report: page 39</t>
  </si>
  <si>
    <t>102-51</t>
  </si>
  <si>
    <t xml:space="preserve">Date of most recent report </t>
  </si>
  <si>
    <t>Apr-25</t>
  </si>
  <si>
    <t>102-52</t>
  </si>
  <si>
    <t xml:space="preserve">Reporting cycle </t>
  </si>
  <si>
    <t xml:space="preserve">Annual  </t>
  </si>
  <si>
    <t>102-53</t>
  </si>
  <si>
    <t>Contact point for questions regarding the report</t>
  </si>
  <si>
    <t>Anna Brog, Head of Sustainability  abrog@kenmareresources.com</t>
  </si>
  <si>
    <t>102-54</t>
  </si>
  <si>
    <t>Claims of reporting in accordance with the GRI Standards</t>
  </si>
  <si>
    <t>Sustainability Fact Book - GRI tab</t>
  </si>
  <si>
    <t>102-55</t>
  </si>
  <si>
    <t>GRI Content Index</t>
  </si>
  <si>
    <t>102-56</t>
  </si>
  <si>
    <t xml:space="preserve">External Assurance </t>
  </si>
  <si>
    <t>Annual Report: pages 99 - 101</t>
  </si>
  <si>
    <t>GRI 201 Economic Performance 2016</t>
  </si>
  <si>
    <t xml:space="preserve">Management Approach Disclosures </t>
  </si>
  <si>
    <t>103-1</t>
  </si>
  <si>
    <t xml:space="preserve">Explanation of the material topic and its boundary </t>
  </si>
  <si>
    <t>103-2</t>
  </si>
  <si>
    <t xml:space="preserve">The management approach and its components </t>
  </si>
  <si>
    <t>103-3</t>
  </si>
  <si>
    <t xml:space="preserve">Evaluation of the management approach </t>
  </si>
  <si>
    <t>Annual Report: pages 46-49</t>
  </si>
  <si>
    <t xml:space="preserve">Topic Specific Disclosures </t>
  </si>
  <si>
    <t>202-1</t>
  </si>
  <si>
    <t>Ratios of standard entry level wage by gender compared to local minimum wage</t>
  </si>
  <si>
    <t>202-2</t>
  </si>
  <si>
    <t xml:space="preserve">Proportion of senior management hired from the local community </t>
  </si>
  <si>
    <t>GRI 203 Indirect Economic Impacts 2016</t>
  </si>
  <si>
    <t>203-1</t>
  </si>
  <si>
    <t>Infrastructure investments and services supported</t>
  </si>
  <si>
    <t xml:space="preserve">Sustainability Fact Book - S3 Affected Communities tab; 2024 KMAD Report </t>
  </si>
  <si>
    <t>GRI 204 Procurement Practices 2016</t>
  </si>
  <si>
    <t xml:space="preserve">103-1 </t>
  </si>
  <si>
    <t>204-1</t>
  </si>
  <si>
    <t xml:space="preserve">Sustainability Fact Book - G1 Business Conduct tab </t>
  </si>
  <si>
    <t>GRI 205 Anti-Corruption 2016</t>
  </si>
  <si>
    <t>205-2</t>
  </si>
  <si>
    <t xml:space="preserve">Communication and training about anti-corruption policies and procedures </t>
  </si>
  <si>
    <t>Annual Report: page 90</t>
  </si>
  <si>
    <t>205-3</t>
  </si>
  <si>
    <t xml:space="preserve">Confirmed incidents of corruption and action taken </t>
  </si>
  <si>
    <t>GRI 302 Energy 2016</t>
  </si>
  <si>
    <t>302-1</t>
  </si>
  <si>
    <t xml:space="preserve">Energy consumption within the organisation </t>
  </si>
  <si>
    <t>Annual Report: page 59</t>
  </si>
  <si>
    <t>302-2</t>
  </si>
  <si>
    <t xml:space="preserve">Energy intensity </t>
  </si>
  <si>
    <t>Sustainability Fact Book: E1 Climate Change tab</t>
  </si>
  <si>
    <t>GRI 303 Water and effluents 2016</t>
  </si>
  <si>
    <t>303-1</t>
  </si>
  <si>
    <t>Interactions with water as a shared resource</t>
  </si>
  <si>
    <t>Annual Report: pages 66-68</t>
  </si>
  <si>
    <t>303-2</t>
  </si>
  <si>
    <t>Management of water discharge-related impacts</t>
  </si>
  <si>
    <t>303-3</t>
  </si>
  <si>
    <t>Water withdrawal</t>
  </si>
  <si>
    <t>Annual Report: page 68, Sustainability Fact Book: E3 Water &amp; Marine tab</t>
  </si>
  <si>
    <t>GRI 304 Biodiversity 2016</t>
  </si>
  <si>
    <t>Annual Report: pages 69-73</t>
  </si>
  <si>
    <t xml:space="preserve">304-1 </t>
  </si>
  <si>
    <t>Operational sites owned, leased and managed in or adjascent to protected areas and areas of high biodiversity value outside protected areas</t>
  </si>
  <si>
    <t>MM1</t>
  </si>
  <si>
    <t>Amount of land (owned or leased) and managed for production activities or extractives use) disturbed or rehabilitated</t>
  </si>
  <si>
    <t>Annual Report: page 87, Sustainability Fact Book E4 Biodiversity tab</t>
  </si>
  <si>
    <t>GRI 305 Emissions 2016</t>
  </si>
  <si>
    <t>Annual Report: pages 50-61</t>
  </si>
  <si>
    <t>305-1</t>
  </si>
  <si>
    <t>Direct (Scope 1) GHG emissions</t>
  </si>
  <si>
    <t>Annual Report: page 57, Sustainability Fact Book - E1 Climate Change tab</t>
  </si>
  <si>
    <t>305-2</t>
  </si>
  <si>
    <t xml:space="preserve">Energy indirect (Scope 2) GHG emissions </t>
  </si>
  <si>
    <t>305-4</t>
  </si>
  <si>
    <t xml:space="preserve">GHG emissions intensity </t>
  </si>
  <si>
    <t>GRI 307 Environmental Compliance 2016</t>
  </si>
  <si>
    <t>307-1</t>
  </si>
  <si>
    <t>Non-compliance with environmental laws and regulations</t>
  </si>
  <si>
    <t>GRI 401 Employment 2016</t>
  </si>
  <si>
    <t>Annual Report: pages 74-88</t>
  </si>
  <si>
    <t>401-1</t>
  </si>
  <si>
    <t>New employee hires and employee turnover</t>
  </si>
  <si>
    <t>Sustainability Fact Book - S1 Own Workforce tab</t>
  </si>
  <si>
    <t>GRI 402 Labour Management Relations 2016</t>
  </si>
  <si>
    <t>Annual Report: page 78-79</t>
  </si>
  <si>
    <t>402-1</t>
  </si>
  <si>
    <t>Minimum notice periods regarding operational changes</t>
  </si>
  <si>
    <t>GRI 403 Occupational Health and Safety 2018</t>
  </si>
  <si>
    <t>403-1</t>
  </si>
  <si>
    <t>Occupational health and safety management system</t>
  </si>
  <si>
    <t>Annual Report: pages 75-77</t>
  </si>
  <si>
    <t>403-2</t>
  </si>
  <si>
    <t>Hazard identification, risk assessment and incident investigation</t>
  </si>
  <si>
    <t>403-3</t>
  </si>
  <si>
    <t>Occupational health services</t>
  </si>
  <si>
    <t>403-4</t>
  </si>
  <si>
    <t>Worker participation, consultation and communication on occupational health &amp; safety</t>
  </si>
  <si>
    <t>403-5</t>
  </si>
  <si>
    <t>Worker training on occupational health and safety</t>
  </si>
  <si>
    <t>403-6</t>
  </si>
  <si>
    <t xml:space="preserve">Promotion of worker health </t>
  </si>
  <si>
    <t>403-7</t>
  </si>
  <si>
    <t>Prevention and mitigation of occupational health and safety impacts directly linked by business relationships</t>
  </si>
  <si>
    <t>403-8</t>
  </si>
  <si>
    <t xml:space="preserve">Workers covered by an occupational health and safety management system </t>
  </si>
  <si>
    <t>403-9</t>
  </si>
  <si>
    <t>Work related injuries</t>
  </si>
  <si>
    <t>Annual Report: page 81, Sustainability Fact Book - S1 Own Workforce tab</t>
  </si>
  <si>
    <t>GRI 404 Training and Education 2016</t>
  </si>
  <si>
    <t>Explanation of the material topic and its boundary</t>
  </si>
  <si>
    <t>Annual Report: page 78</t>
  </si>
  <si>
    <t>404-1</t>
  </si>
  <si>
    <t>Average hours of training per year per employee</t>
  </si>
  <si>
    <t>Percentage of employees receiving regular performance and career development reviews</t>
  </si>
  <si>
    <t>GRI 405 Diversity and Equal Opportunity 2016</t>
  </si>
  <si>
    <t>Annual Report: page 77</t>
  </si>
  <si>
    <t>405-1</t>
  </si>
  <si>
    <t>Diversity of governance bodies and employees</t>
  </si>
  <si>
    <t>405-2</t>
  </si>
  <si>
    <t>Ratio of basic salary and remuneration of women to men</t>
  </si>
  <si>
    <t>Annual Report: pages 81-82, Sustainability Fact Book - S1 Own Workforce tab</t>
  </si>
  <si>
    <t>GRI 410 Security Practices 2016</t>
  </si>
  <si>
    <t>Annual Report: page 48</t>
  </si>
  <si>
    <t>410-1</t>
  </si>
  <si>
    <t>Security personnel trained in human rights policies or procedures</t>
  </si>
  <si>
    <t>GRI 412 Human Rights Assessment 2016</t>
  </si>
  <si>
    <t>Annual Report: pages 74-75</t>
  </si>
  <si>
    <t>413-1</t>
  </si>
  <si>
    <t>Operations with local community engagement, impact assessments and development programmes</t>
  </si>
  <si>
    <t>Annual Report: pages 83-88</t>
  </si>
  <si>
    <t>413-2</t>
  </si>
  <si>
    <t xml:space="preserve">Operations with significant actual and potential negative impacts on local communities </t>
  </si>
  <si>
    <t>MM6</t>
  </si>
  <si>
    <t>Number and description of significant disputes relating to land use, customary rights of local communities and indigenous peoples</t>
  </si>
  <si>
    <t>MM7</t>
  </si>
  <si>
    <t>The extent to which grievance mechanisms were used to resolve disputes relating to land use, customary rights of local communities and indigenous peoples and the outcomes</t>
  </si>
  <si>
    <t xml:space="preserve">Resettlement </t>
  </si>
  <si>
    <t>Annual Report: page 30, 83, 84</t>
  </si>
  <si>
    <t>MM9</t>
  </si>
  <si>
    <t>Sites where Resettlements took place, the number of households resettled in each and how their livelihoods were affected in the process</t>
  </si>
  <si>
    <t>Annual Report: page 86</t>
  </si>
  <si>
    <t>Closure planning</t>
  </si>
  <si>
    <t>Annual Report: page 182, 187, 189, 195</t>
  </si>
  <si>
    <t>MM10</t>
  </si>
  <si>
    <t>Number and percentage of operations with closure plans</t>
  </si>
  <si>
    <t>Not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</si>
</sst>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0.0000_-;\-* #,##0.0000_-;_-* &quot;-&quot;??_-;_-@_-"/>
    <numFmt numFmtId="166" formatCode="_-* #,##0.00000_-;\-* #,##0.00000_-;_-* &quot;-&quot;??_-;_-@_-"/>
    <numFmt numFmtId="167" formatCode="_-* #,##0.0_-;\-* #,##0.0_-;_-* &quot;-&quot;??_-;_-@_-"/>
    <numFmt numFmtId="168" formatCode="0.0%"/>
  </numFmts>
  <fonts count="44">
    <font>
      <sz val="11"/>
      <color indexed="8"/>
      <name val="Calibri"/>
      <family val="2"/>
      <scheme val="minor"/>
    </font>
    <font>
      <sz val="11"/>
      <color indexed="8"/>
      <name val="Calibri"/>
      <family val="2"/>
      <scheme val="minor"/>
    </font>
    <font>
      <b/>
      <sz val="11"/>
      <color indexed="8"/>
      <name val="Calibri"/>
      <family val="2"/>
      <scheme val="minor"/>
    </font>
    <font>
      <u/>
      <sz val="11"/>
      <color theme="10"/>
      <name val="Calibri"/>
      <family val="2"/>
      <scheme val="minor"/>
    </font>
    <font>
      <b/>
      <sz val="14"/>
      <color theme="9" tint="-0.499984740745262"/>
      <name val="Calibre Regular"/>
      <family val="2"/>
    </font>
    <font>
      <b/>
      <sz val="11"/>
      <color theme="9" tint="-0.499984740745262"/>
      <name val="Calibre Regular"/>
      <family val="2"/>
    </font>
    <font>
      <sz val="9"/>
      <color theme="0"/>
      <name val="Calibre Regular"/>
      <family val="2"/>
    </font>
    <font>
      <sz val="9"/>
      <name val="Calibre Regular"/>
      <family val="2"/>
    </font>
    <font>
      <sz val="11"/>
      <name val="Calibre Regular"/>
      <family val="2"/>
    </font>
    <font>
      <b/>
      <sz val="11"/>
      <name val="Calibre Regular"/>
      <family val="2"/>
    </font>
    <font>
      <sz val="8"/>
      <color theme="1"/>
      <name val="Calibre Regular"/>
      <family val="2"/>
    </font>
    <font>
      <b/>
      <sz val="12"/>
      <color theme="9" tint="-0.499984740745262"/>
      <name val="Calibre Regular"/>
      <family val="2"/>
    </font>
    <font>
      <b/>
      <sz val="14"/>
      <color theme="9" tint="-0.499984740745262"/>
      <name val="Calibre Regular"/>
    </font>
    <font>
      <sz val="11"/>
      <color theme="0"/>
      <name val="Calibre Regular"/>
      <family val="2"/>
    </font>
    <font>
      <b/>
      <sz val="12"/>
      <color theme="9" tint="-0.499984740745262"/>
      <name val="Calibre Regular"/>
    </font>
    <font>
      <b/>
      <sz val="11"/>
      <color theme="9" tint="-0.499984740745262"/>
      <name val="Calibre Regular"/>
    </font>
    <font>
      <sz val="10"/>
      <color theme="1"/>
      <name val="Calibre Regular"/>
    </font>
    <font>
      <sz val="8"/>
      <color theme="1"/>
      <name val="Calibre Regular"/>
    </font>
    <font>
      <b/>
      <sz val="11"/>
      <color theme="0"/>
      <name val="Roboto"/>
    </font>
    <font>
      <sz val="10"/>
      <name val="Calibre Regular"/>
    </font>
    <font>
      <sz val="9"/>
      <name val="Calibre Regular"/>
    </font>
    <font>
      <b/>
      <sz val="10"/>
      <name val="Calibre Regular"/>
    </font>
    <font>
      <sz val="8"/>
      <color theme="0"/>
      <name val="Calibre Regular"/>
    </font>
    <font>
      <sz val="8"/>
      <name val="Calibre Regular"/>
    </font>
    <font>
      <b/>
      <sz val="10"/>
      <color theme="1"/>
      <name val="Calibre Regular"/>
    </font>
    <font>
      <b/>
      <sz val="9"/>
      <name val="Calibre Regular"/>
      <family val="2"/>
    </font>
    <font>
      <sz val="10"/>
      <name val="Calibre Regular"/>
      <family val="2"/>
    </font>
    <font>
      <vertAlign val="superscript"/>
      <sz val="10"/>
      <name val="Calibre Regular"/>
    </font>
    <font>
      <sz val="10"/>
      <color theme="0"/>
      <name val="Calibre Regular"/>
      <family val="2"/>
    </font>
    <font>
      <sz val="11"/>
      <name val="Calibri"/>
      <family val="2"/>
      <scheme val="minor"/>
    </font>
    <font>
      <b/>
      <sz val="11"/>
      <name val="Calibri"/>
      <family val="2"/>
      <scheme val="minor"/>
    </font>
    <font>
      <i/>
      <sz val="10"/>
      <name val="Calibre Regular"/>
    </font>
    <font>
      <sz val="14"/>
      <color theme="9" tint="-0.499984740745262"/>
      <name val="Calibre Regular"/>
    </font>
    <font>
      <sz val="11"/>
      <color theme="0"/>
      <name val="Calibre Regular"/>
    </font>
    <font>
      <i/>
      <sz val="8"/>
      <name val="Calibre Regular"/>
    </font>
    <font>
      <sz val="8"/>
      <color indexed="8"/>
      <name val="Calibri"/>
      <family val="2"/>
      <scheme val="minor"/>
    </font>
    <font>
      <b/>
      <sz val="8"/>
      <color theme="9" tint="-0.499984740745262"/>
      <name val="Calibre Regular"/>
    </font>
    <font>
      <i/>
      <sz val="8"/>
      <color theme="1"/>
      <name val="Calibre Regular"/>
    </font>
    <font>
      <u/>
      <sz val="11"/>
      <color rgb="FF0563C1"/>
      <name val="Calibri"/>
      <family val="2"/>
    </font>
    <font>
      <b/>
      <sz val="16"/>
      <color rgb="FF2E4D33"/>
      <name val="Calibre Bold"/>
      <family val="2"/>
    </font>
    <font>
      <b/>
      <sz val="16"/>
      <name val="Calibre Bold"/>
      <family val="2"/>
    </font>
    <font>
      <b/>
      <sz val="16"/>
      <name val="Calibre Regular"/>
      <family val="2"/>
    </font>
    <font>
      <b/>
      <sz val="12"/>
      <color rgb="FF375623"/>
      <name val="Calibre Regular"/>
      <family val="2"/>
    </font>
    <font>
      <sz val="11"/>
      <color rgb="FFFFFFFF"/>
      <name val="Calibre Regular"/>
      <family val="2"/>
    </font>
  </fonts>
  <fills count="11">
    <fill>
      <patternFill patternType="none"/>
    </fill>
    <fill>
      <patternFill patternType="gray125"/>
    </fill>
    <fill>
      <patternFill patternType="solid">
        <fgColor theme="0"/>
        <bgColor indexed="64"/>
      </patternFill>
    </fill>
    <fill>
      <patternFill patternType="solid">
        <fgColor rgb="FF2E4D3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DAF2D0"/>
        <bgColor rgb="FF000000"/>
      </patternFill>
    </fill>
    <fill>
      <patternFill patternType="solid">
        <fgColor rgb="FFFFFFFF"/>
        <bgColor rgb="FF000000"/>
      </patternFill>
    </fill>
    <fill>
      <patternFill patternType="solid">
        <fgColor rgb="FF2E4D33"/>
        <bgColor rgb="FF000000"/>
      </patternFill>
    </fill>
    <fill>
      <patternFill patternType="solid">
        <fgColor rgb="FF90A79D"/>
        <bgColor rgb="FF000000"/>
      </patternFill>
    </fill>
    <fill>
      <patternFill patternType="solid">
        <fgColor rgb="FFE2EFDA"/>
        <bgColor rgb="FF000000"/>
      </patternFill>
    </fill>
  </fills>
  <borders count="1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cellStyleXfs>
  <cellXfs count="227">
    <xf numFmtId="0" fontId="0" fillId="0" borderId="0" xfId="0"/>
    <xf numFmtId="0" fontId="4" fillId="2" borderId="0" xfId="0" applyFont="1" applyFill="1"/>
    <xf numFmtId="0" fontId="5" fillId="2" borderId="0" xfId="0" applyFont="1" applyFill="1"/>
    <xf numFmtId="0" fontId="6" fillId="3" borderId="0" xfId="0" applyFont="1" applyFill="1"/>
    <xf numFmtId="0" fontId="7" fillId="2" borderId="0" xfId="0" applyFont="1" applyFill="1"/>
    <xf numFmtId="0" fontId="8" fillId="2" borderId="0" xfId="0" applyFont="1" applyFill="1"/>
    <xf numFmtId="0" fontId="9" fillId="2" borderId="0" xfId="0" applyFont="1" applyFill="1"/>
    <xf numFmtId="164" fontId="16" fillId="2" borderId="0" xfId="1" applyNumberFormat="1" applyFont="1" applyFill="1" applyAlignment="1">
      <alignment vertical="top"/>
    </xf>
    <xf numFmtId="164" fontId="16" fillId="2" borderId="0" xfId="1" applyNumberFormat="1" applyFont="1" applyFill="1" applyAlignment="1">
      <alignment vertical="center"/>
    </xf>
    <xf numFmtId="164" fontId="16" fillId="5" borderId="0" xfId="1" applyNumberFormat="1" applyFont="1" applyFill="1" applyAlignment="1">
      <alignment vertical="top"/>
    </xf>
    <xf numFmtId="164" fontId="16" fillId="2" borderId="1" xfId="1" applyNumberFormat="1" applyFont="1" applyFill="1" applyBorder="1" applyAlignment="1">
      <alignment vertical="top"/>
    </xf>
    <xf numFmtId="164" fontId="16" fillId="2" borderId="1" xfId="1" applyNumberFormat="1" applyFont="1" applyFill="1" applyBorder="1" applyAlignment="1">
      <alignment vertical="center"/>
    </xf>
    <xf numFmtId="164" fontId="19" fillId="2" borderId="0" xfId="1" applyNumberFormat="1" applyFont="1" applyFill="1" applyAlignment="1">
      <alignment vertical="top"/>
    </xf>
    <xf numFmtId="164" fontId="19" fillId="5" borderId="0" xfId="1" applyNumberFormat="1" applyFont="1" applyFill="1" applyAlignment="1">
      <alignment vertical="top"/>
    </xf>
    <xf numFmtId="164" fontId="19" fillId="2" borderId="1" xfId="1" applyNumberFormat="1" applyFont="1" applyFill="1" applyBorder="1" applyAlignment="1">
      <alignment vertical="top"/>
    </xf>
    <xf numFmtId="164" fontId="21" fillId="2" borderId="0" xfId="1" applyNumberFormat="1" applyFont="1" applyFill="1" applyAlignment="1">
      <alignment vertical="top"/>
    </xf>
    <xf numFmtId="164" fontId="21" fillId="2" borderId="1" xfId="1" applyNumberFormat="1" applyFont="1" applyFill="1" applyBorder="1" applyAlignment="1">
      <alignment vertical="top"/>
    </xf>
    <xf numFmtId="164" fontId="21" fillId="5" borderId="1" xfId="1" applyNumberFormat="1" applyFont="1" applyFill="1" applyBorder="1" applyAlignment="1">
      <alignment vertical="top"/>
    </xf>
    <xf numFmtId="164" fontId="21" fillId="2" borderId="1" xfId="1" applyNumberFormat="1" applyFont="1" applyFill="1" applyBorder="1" applyAlignment="1">
      <alignment vertical="center"/>
    </xf>
    <xf numFmtId="164" fontId="24" fillId="2" borderId="0" xfId="1" applyNumberFormat="1" applyFont="1" applyFill="1" applyAlignment="1">
      <alignment vertical="top"/>
    </xf>
    <xf numFmtId="164" fontId="24" fillId="2" borderId="1" xfId="1" applyNumberFormat="1" applyFont="1" applyFill="1" applyBorder="1" applyAlignment="1">
      <alignment vertical="top"/>
    </xf>
    <xf numFmtId="43" fontId="26" fillId="2" borderId="0" xfId="1" applyFont="1" applyFill="1"/>
    <xf numFmtId="164" fontId="26" fillId="2" borderId="0" xfId="1" applyNumberFormat="1" applyFont="1" applyFill="1"/>
    <xf numFmtId="43" fontId="26" fillId="2" borderId="1" xfId="1" applyFont="1" applyFill="1" applyBorder="1"/>
    <xf numFmtId="164" fontId="21" fillId="5" borderId="0" xfId="1" applyNumberFormat="1" applyFont="1" applyFill="1"/>
    <xf numFmtId="164" fontId="24" fillId="5" borderId="1" xfId="1" applyNumberFormat="1" applyFont="1" applyFill="1" applyBorder="1" applyAlignment="1">
      <alignment vertical="top"/>
    </xf>
    <xf numFmtId="164" fontId="16" fillId="2" borderId="0" xfId="1" applyNumberFormat="1" applyFont="1" applyFill="1" applyBorder="1" applyAlignment="1">
      <alignment vertical="top"/>
    </xf>
    <xf numFmtId="164" fontId="17" fillId="2" borderId="0" xfId="1" applyNumberFormat="1" applyFont="1" applyFill="1" applyAlignment="1">
      <alignment vertical="top"/>
    </xf>
    <xf numFmtId="1" fontId="19" fillId="2" borderId="0" xfId="1" applyNumberFormat="1" applyFont="1" applyFill="1" applyAlignment="1">
      <alignment vertical="top"/>
    </xf>
    <xf numFmtId="1" fontId="19" fillId="2" borderId="1" xfId="1" applyNumberFormat="1" applyFont="1" applyFill="1" applyBorder="1" applyAlignment="1">
      <alignment vertical="top"/>
    </xf>
    <xf numFmtId="43" fontId="7" fillId="2" borderId="0" xfId="0" applyNumberFormat="1" applyFont="1" applyFill="1"/>
    <xf numFmtId="43" fontId="21" fillId="5" borderId="0" xfId="1" applyFont="1" applyFill="1"/>
    <xf numFmtId="43" fontId="21" fillId="5" borderId="1" xfId="1" applyFont="1" applyFill="1" applyBorder="1"/>
    <xf numFmtId="164" fontId="19" fillId="5" borderId="0" xfId="1" applyNumberFormat="1" applyFont="1" applyFill="1" applyAlignment="1">
      <alignment horizontal="right" vertical="top"/>
    </xf>
    <xf numFmtId="164" fontId="23" fillId="2" borderId="0" xfId="1" applyNumberFormat="1" applyFont="1" applyFill="1" applyAlignment="1">
      <alignment vertical="top"/>
    </xf>
    <xf numFmtId="164" fontId="19" fillId="2" borderId="0" xfId="1" applyNumberFormat="1" applyFont="1" applyFill="1" applyAlignment="1">
      <alignment horizontal="left" vertical="center" indent="11"/>
    </xf>
    <xf numFmtId="164" fontId="24" fillId="5" borderId="0" xfId="1" applyNumberFormat="1" applyFont="1" applyFill="1" applyAlignment="1">
      <alignment horizontal="center" vertical="center"/>
    </xf>
    <xf numFmtId="164" fontId="21" fillId="5" borderId="0" xfId="1" applyNumberFormat="1" applyFont="1" applyFill="1" applyAlignment="1">
      <alignment horizontal="center" vertical="center"/>
    </xf>
    <xf numFmtId="164" fontId="21" fillId="5" borderId="1" xfId="1" applyNumberFormat="1" applyFont="1" applyFill="1" applyBorder="1" applyAlignment="1">
      <alignment horizontal="center" vertical="center"/>
    </xf>
    <xf numFmtId="164" fontId="19" fillId="5" borderId="0" xfId="1" applyNumberFormat="1" applyFont="1" applyFill="1" applyAlignment="1">
      <alignment horizontal="center" vertical="center"/>
    </xf>
    <xf numFmtId="165" fontId="21" fillId="5" borderId="1" xfId="1" applyNumberFormat="1" applyFont="1" applyFill="1" applyBorder="1" applyAlignment="1">
      <alignment horizontal="right" vertical="center"/>
    </xf>
    <xf numFmtId="166" fontId="21" fillId="5" borderId="0" xfId="1" applyNumberFormat="1" applyFont="1" applyFill="1" applyAlignment="1">
      <alignment horizontal="right" vertical="center"/>
    </xf>
    <xf numFmtId="165" fontId="21" fillId="5" borderId="0" xfId="1" applyNumberFormat="1" applyFont="1" applyFill="1" applyAlignment="1">
      <alignment horizontal="right" vertical="center"/>
    </xf>
    <xf numFmtId="164" fontId="24" fillId="5" borderId="0" xfId="1" applyNumberFormat="1" applyFont="1" applyFill="1" applyAlignment="1">
      <alignment horizontal="right" vertical="center"/>
    </xf>
    <xf numFmtId="43" fontId="24" fillId="5" borderId="0" xfId="1" applyFont="1" applyFill="1" applyAlignment="1">
      <alignment horizontal="center" vertical="center"/>
    </xf>
    <xf numFmtId="43" fontId="16" fillId="2" borderId="0" xfId="1" applyFont="1" applyFill="1" applyAlignment="1">
      <alignment vertical="top"/>
    </xf>
    <xf numFmtId="164" fontId="19" fillId="2" borderId="0" xfId="1" applyNumberFormat="1" applyFont="1" applyFill="1" applyAlignment="1">
      <alignment horizontal="right" vertical="top"/>
    </xf>
    <xf numFmtId="1" fontId="21" fillId="5" borderId="0" xfId="1" applyNumberFormat="1" applyFont="1" applyFill="1" applyAlignment="1">
      <alignment horizontal="right" vertical="center"/>
    </xf>
    <xf numFmtId="0" fontId="19" fillId="2" borderId="0" xfId="0" applyFont="1" applyFill="1" applyAlignment="1">
      <alignment vertical="top"/>
    </xf>
    <xf numFmtId="1" fontId="19" fillId="2" borderId="0" xfId="0" applyNumberFormat="1" applyFont="1" applyFill="1" applyAlignment="1">
      <alignment vertical="top"/>
    </xf>
    <xf numFmtId="1" fontId="19" fillId="2" borderId="0" xfId="1" applyNumberFormat="1" applyFont="1" applyFill="1" applyBorder="1" applyAlignment="1">
      <alignment vertical="top"/>
    </xf>
    <xf numFmtId="9" fontId="16" fillId="2" borderId="1" xfId="2" applyFont="1" applyFill="1" applyBorder="1" applyAlignment="1">
      <alignment vertical="top"/>
    </xf>
    <xf numFmtId="9" fontId="16" fillId="2" borderId="0" xfId="2" applyFont="1" applyFill="1" applyBorder="1" applyAlignment="1">
      <alignment vertical="top"/>
    </xf>
    <xf numFmtId="0" fontId="2" fillId="0" borderId="0" xfId="0" applyFont="1"/>
    <xf numFmtId="0" fontId="10" fillId="2" borderId="0" xfId="0" applyFont="1" applyFill="1" applyAlignment="1">
      <alignment horizontal="left"/>
    </xf>
    <xf numFmtId="0" fontId="11" fillId="2" borderId="0" xfId="0" applyFont="1" applyFill="1" applyAlignment="1">
      <alignment vertical="center"/>
    </xf>
    <xf numFmtId="0" fontId="12" fillId="2" borderId="0" xfId="0" applyFont="1" applyFill="1" applyAlignment="1">
      <alignment vertical="top"/>
    </xf>
    <xf numFmtId="0" fontId="13" fillId="3" borderId="0" xfId="0" applyFont="1" applyFill="1" applyAlignment="1">
      <alignment vertical="top"/>
    </xf>
    <xf numFmtId="0" fontId="15" fillId="2" borderId="0" xfId="0" applyFont="1" applyFill="1" applyAlignment="1">
      <alignment vertical="top"/>
    </xf>
    <xf numFmtId="0" fontId="16" fillId="2" borderId="0" xfId="0" applyFont="1" applyFill="1" applyAlignment="1">
      <alignment vertical="top"/>
    </xf>
    <xf numFmtId="0" fontId="17" fillId="2" borderId="0" xfId="0" applyFont="1" applyFill="1" applyAlignment="1">
      <alignment vertical="top"/>
    </xf>
    <xf numFmtId="0" fontId="17" fillId="2" borderId="0" xfId="0" applyFont="1" applyFill="1" applyAlignment="1">
      <alignment horizontal="left" vertical="top" indent="1"/>
    </xf>
    <xf numFmtId="164" fontId="16" fillId="2" borderId="0" xfId="4" applyNumberFormat="1" applyFont="1" applyFill="1" applyAlignment="1">
      <alignment vertical="top"/>
    </xf>
    <xf numFmtId="0" fontId="18" fillId="4" borderId="0" xfId="0" applyFont="1" applyFill="1" applyAlignment="1">
      <alignment horizontal="left"/>
    </xf>
    <xf numFmtId="0" fontId="16" fillId="2" borderId="0" xfId="0" applyFont="1" applyFill="1" applyAlignment="1">
      <alignment vertical="center"/>
    </xf>
    <xf numFmtId="0" fontId="13" fillId="3" borderId="0" xfId="0" applyFont="1" applyFill="1" applyAlignment="1">
      <alignment vertical="center"/>
    </xf>
    <xf numFmtId="0" fontId="16" fillId="2" borderId="1" xfId="0" applyFont="1" applyFill="1" applyBorder="1" applyAlignment="1">
      <alignment vertical="top"/>
    </xf>
    <xf numFmtId="0" fontId="16" fillId="2" borderId="1" xfId="0" applyFont="1" applyFill="1" applyBorder="1" applyAlignment="1">
      <alignment vertical="center"/>
    </xf>
    <xf numFmtId="0" fontId="19" fillId="2" borderId="1" xfId="0" applyFont="1" applyFill="1" applyBorder="1" applyAlignment="1">
      <alignment vertical="top"/>
    </xf>
    <xf numFmtId="0" fontId="20" fillId="2" borderId="0" xfId="0" applyFont="1" applyFill="1" applyAlignment="1">
      <alignment vertical="top"/>
    </xf>
    <xf numFmtId="0" fontId="21" fillId="2" borderId="0" xfId="0" applyFont="1" applyFill="1" applyAlignment="1">
      <alignment vertical="top"/>
    </xf>
    <xf numFmtId="0" fontId="21" fillId="2" borderId="1" xfId="0" applyFont="1" applyFill="1" applyBorder="1" applyAlignment="1">
      <alignment vertical="top"/>
    </xf>
    <xf numFmtId="0" fontId="19" fillId="5" borderId="0" xfId="0" applyFont="1" applyFill="1" applyAlignment="1">
      <alignment vertical="top"/>
    </xf>
    <xf numFmtId="0" fontId="12" fillId="2" borderId="0" xfId="0" applyFont="1" applyFill="1" applyAlignment="1">
      <alignment vertical="center"/>
    </xf>
    <xf numFmtId="0" fontId="2" fillId="0" borderId="0" xfId="0" applyFont="1" applyAlignment="1">
      <alignment vertical="center"/>
    </xf>
    <xf numFmtId="0" fontId="21" fillId="2" borderId="1" xfId="0" applyFont="1" applyFill="1" applyBorder="1" applyAlignment="1">
      <alignment vertical="center"/>
    </xf>
    <xf numFmtId="0" fontId="0" fillId="0" borderId="0" xfId="0" applyAlignment="1">
      <alignment horizontal="right" vertical="center"/>
    </xf>
    <xf numFmtId="1" fontId="21" fillId="2" borderId="0" xfId="0" applyNumberFormat="1" applyFont="1" applyFill="1" applyAlignment="1">
      <alignment vertical="top"/>
    </xf>
    <xf numFmtId="0" fontId="23" fillId="2" borderId="0" xfId="0" applyFont="1" applyFill="1" applyAlignment="1">
      <alignment vertical="top"/>
    </xf>
    <xf numFmtId="0" fontId="13" fillId="3" borderId="0" xfId="0" applyFont="1" applyFill="1" applyAlignment="1">
      <alignment horizontal="left" vertical="center"/>
    </xf>
    <xf numFmtId="0" fontId="25" fillId="2" borderId="0" xfId="0" applyFont="1" applyFill="1"/>
    <xf numFmtId="0" fontId="14" fillId="2" borderId="0" xfId="0" applyFont="1" applyFill="1" applyAlignment="1">
      <alignment vertical="center"/>
    </xf>
    <xf numFmtId="3" fontId="16" fillId="2" borderId="1" xfId="0" applyNumberFormat="1" applyFont="1" applyFill="1" applyBorder="1" applyAlignment="1">
      <alignment vertical="center"/>
    </xf>
    <xf numFmtId="1" fontId="19" fillId="2" borderId="1" xfId="0" applyNumberFormat="1" applyFont="1" applyFill="1" applyBorder="1" applyAlignment="1">
      <alignment vertical="top"/>
    </xf>
    <xf numFmtId="0" fontId="13" fillId="3" borderId="0" xfId="0" applyFont="1" applyFill="1" applyAlignment="1">
      <alignment horizontal="left" vertical="top"/>
    </xf>
    <xf numFmtId="0" fontId="13" fillId="3" borderId="2" xfId="0" applyFont="1" applyFill="1" applyBorder="1" applyAlignment="1">
      <alignment horizontal="left" vertical="top"/>
    </xf>
    <xf numFmtId="0" fontId="29" fillId="2" borderId="0" xfId="0" applyFont="1" applyFill="1" applyAlignment="1">
      <alignment horizontal="center" vertical="top"/>
    </xf>
    <xf numFmtId="0" fontId="30" fillId="2" borderId="0" xfId="0" applyFont="1" applyFill="1" applyAlignment="1">
      <alignment horizontal="left" vertical="top"/>
    </xf>
    <xf numFmtId="0" fontId="29" fillId="2" borderId="0" xfId="0" applyFont="1" applyFill="1" applyAlignment="1">
      <alignment horizontal="left" vertical="top"/>
    </xf>
    <xf numFmtId="0" fontId="9" fillId="3" borderId="0" xfId="0" applyFont="1" applyFill="1" applyAlignment="1">
      <alignment horizontal="center" vertical="top"/>
    </xf>
    <xf numFmtId="0" fontId="8" fillId="3" borderId="0" xfId="0" applyFont="1" applyFill="1" applyAlignment="1">
      <alignment horizontal="left" vertical="top" wrapText="1"/>
    </xf>
    <xf numFmtId="0" fontId="23" fillId="2" borderId="0" xfId="0" applyFont="1" applyFill="1" applyAlignment="1">
      <alignment vertical="top" wrapText="1"/>
    </xf>
    <xf numFmtId="3" fontId="19" fillId="6" borderId="0" xfId="0" applyNumberFormat="1" applyFont="1" applyFill="1" applyAlignment="1">
      <alignment vertical="top"/>
    </xf>
    <xf numFmtId="0" fontId="19" fillId="6" borderId="0" xfId="0" applyFont="1" applyFill="1" applyAlignment="1">
      <alignment vertical="top"/>
    </xf>
    <xf numFmtId="0" fontId="12" fillId="2" borderId="0" xfId="0" applyFont="1" applyFill="1" applyAlignment="1">
      <alignment horizontal="center" vertical="center"/>
    </xf>
    <xf numFmtId="0" fontId="13" fillId="3" borderId="0" xfId="0" applyFont="1" applyFill="1" applyAlignment="1">
      <alignment horizontal="center" vertical="center"/>
    </xf>
    <xf numFmtId="0" fontId="19" fillId="2" borderId="0" xfId="0" applyFont="1" applyFill="1" applyAlignment="1">
      <alignment horizontal="center" vertical="center"/>
    </xf>
    <xf numFmtId="0" fontId="19" fillId="5" borderId="0" xfId="0" applyFont="1" applyFill="1" applyAlignment="1">
      <alignment horizontal="center" vertical="center"/>
    </xf>
    <xf numFmtId="0" fontId="0" fillId="0" borderId="0" xfId="0" applyAlignment="1">
      <alignment horizontal="center" vertical="center"/>
    </xf>
    <xf numFmtId="0" fontId="19" fillId="5" borderId="0" xfId="0" applyFont="1" applyFill="1" applyAlignment="1">
      <alignment horizontal="right" vertical="center"/>
    </xf>
    <xf numFmtId="9" fontId="16" fillId="2" borderId="0" xfId="2" applyFont="1" applyFill="1" applyAlignment="1">
      <alignment vertical="top"/>
    </xf>
    <xf numFmtId="9" fontId="24" fillId="2" borderId="1" xfId="2" applyFont="1" applyFill="1" applyBorder="1" applyAlignment="1">
      <alignment vertical="top"/>
    </xf>
    <xf numFmtId="0" fontId="24" fillId="5" borderId="0" xfId="0" applyFont="1" applyFill="1" applyAlignment="1">
      <alignment horizontal="right" vertical="center"/>
    </xf>
    <xf numFmtId="167" fontId="19" fillId="2" borderId="0" xfId="1" applyNumberFormat="1" applyFont="1" applyFill="1" applyAlignment="1">
      <alignment vertical="top"/>
    </xf>
    <xf numFmtId="167" fontId="19" fillId="6" borderId="0" xfId="1" applyNumberFormat="1" applyFont="1" applyFill="1" applyAlignment="1">
      <alignment vertical="top"/>
    </xf>
    <xf numFmtId="167" fontId="21" fillId="2" borderId="1" xfId="1" applyNumberFormat="1" applyFont="1" applyFill="1" applyBorder="1" applyAlignment="1">
      <alignment vertical="top"/>
    </xf>
    <xf numFmtId="167" fontId="21" fillId="5" borderId="1" xfId="1" applyNumberFormat="1" applyFont="1" applyFill="1" applyBorder="1" applyAlignment="1">
      <alignment vertical="top"/>
    </xf>
    <xf numFmtId="0" fontId="3" fillId="2" borderId="0" xfId="3" applyFill="1"/>
    <xf numFmtId="9" fontId="16" fillId="5" borderId="0" xfId="2" applyFont="1" applyFill="1" applyAlignment="1">
      <alignment vertical="top"/>
    </xf>
    <xf numFmtId="46" fontId="16" fillId="5" borderId="0" xfId="1" quotePrefix="1" applyNumberFormat="1" applyFont="1" applyFill="1" applyAlignment="1">
      <alignment horizontal="right" vertical="top"/>
    </xf>
    <xf numFmtId="164" fontId="16" fillId="5" borderId="0" xfId="1" quotePrefix="1" applyNumberFormat="1" applyFont="1" applyFill="1" applyAlignment="1">
      <alignment horizontal="right" vertical="top"/>
    </xf>
    <xf numFmtId="164" fontId="24" fillId="5" borderId="0" xfId="1" quotePrefix="1" applyNumberFormat="1" applyFont="1" applyFill="1" applyAlignment="1">
      <alignment horizontal="right" vertical="top"/>
    </xf>
    <xf numFmtId="164" fontId="16" fillId="5" borderId="1" xfId="1" quotePrefix="1" applyNumberFormat="1" applyFont="1" applyFill="1" applyBorder="1" applyAlignment="1">
      <alignment horizontal="right" vertical="top"/>
    </xf>
    <xf numFmtId="0" fontId="13" fillId="3" borderId="0" xfId="0" applyFont="1" applyFill="1" applyAlignment="1">
      <alignment horizontal="center" vertical="top"/>
    </xf>
    <xf numFmtId="0" fontId="28" fillId="3" borderId="0" xfId="0" applyFont="1" applyFill="1" applyAlignment="1">
      <alignment horizontal="center" vertical="center"/>
    </xf>
    <xf numFmtId="164" fontId="12" fillId="2" borderId="0" xfId="1" applyNumberFormat="1" applyFont="1" applyFill="1" applyAlignment="1">
      <alignment vertical="top"/>
    </xf>
    <xf numFmtId="0" fontId="19" fillId="5" borderId="1" xfId="0" applyFont="1" applyFill="1" applyBorder="1" applyAlignment="1">
      <alignment horizontal="right" vertical="center"/>
    </xf>
    <xf numFmtId="168" fontId="21" fillId="2" borderId="1" xfId="2" applyNumberFormat="1" applyFont="1" applyFill="1" applyBorder="1" applyAlignment="1">
      <alignment vertical="top"/>
    </xf>
    <xf numFmtId="168" fontId="21" fillId="5" borderId="1" xfId="2" applyNumberFormat="1" applyFont="1" applyFill="1" applyBorder="1" applyAlignment="1">
      <alignment horizontal="right" vertical="center"/>
    </xf>
    <xf numFmtId="0" fontId="31" fillId="2" borderId="0" xfId="0" applyFont="1" applyFill="1" applyAlignment="1">
      <alignment vertical="top"/>
    </xf>
    <xf numFmtId="0" fontId="12" fillId="2" borderId="1" xfId="0" applyFont="1" applyFill="1" applyBorder="1" applyAlignment="1">
      <alignment vertical="top"/>
    </xf>
    <xf numFmtId="0" fontId="24" fillId="5" borderId="1" xfId="0" applyFont="1" applyFill="1" applyBorder="1" applyAlignment="1">
      <alignment horizontal="right" vertical="center"/>
    </xf>
    <xf numFmtId="164" fontId="24" fillId="5" borderId="1" xfId="1" applyNumberFormat="1" applyFont="1" applyFill="1" applyBorder="1" applyAlignment="1">
      <alignment horizontal="right" vertical="center"/>
    </xf>
    <xf numFmtId="1" fontId="19" fillId="2" borderId="0" xfId="1" applyNumberFormat="1" applyFont="1" applyFill="1" applyAlignment="1">
      <alignment horizontal="right" vertical="top"/>
    </xf>
    <xf numFmtId="0" fontId="32" fillId="2" borderId="0" xfId="0" applyFont="1" applyFill="1" applyAlignment="1">
      <alignment vertical="top"/>
    </xf>
    <xf numFmtId="0" fontId="33" fillId="3" borderId="0" xfId="0" applyFont="1" applyFill="1" applyAlignment="1">
      <alignment vertical="center"/>
    </xf>
    <xf numFmtId="164" fontId="31" fillId="2" borderId="0" xfId="1" applyNumberFormat="1" applyFont="1" applyFill="1" applyAlignment="1">
      <alignment vertical="top"/>
    </xf>
    <xf numFmtId="164" fontId="31" fillId="5" borderId="0" xfId="1" applyNumberFormat="1" applyFont="1" applyFill="1" applyAlignment="1">
      <alignment horizontal="center" vertical="center"/>
    </xf>
    <xf numFmtId="167" fontId="19" fillId="2" borderId="1" xfId="1" applyNumberFormat="1" applyFont="1" applyFill="1" applyBorder="1" applyAlignment="1">
      <alignment vertical="top"/>
    </xf>
    <xf numFmtId="0" fontId="21" fillId="2" borderId="10" xfId="0" applyFont="1" applyFill="1" applyBorder="1" applyAlignment="1">
      <alignment vertical="top"/>
    </xf>
    <xf numFmtId="0" fontId="19" fillId="2" borderId="10" xfId="0" applyFont="1" applyFill="1" applyBorder="1" applyAlignment="1">
      <alignment vertical="top"/>
    </xf>
    <xf numFmtId="167" fontId="21" fillId="2" borderId="10" xfId="1" applyNumberFormat="1" applyFont="1" applyFill="1" applyBorder="1" applyAlignment="1">
      <alignment vertical="top"/>
    </xf>
    <xf numFmtId="9" fontId="19" fillId="2" borderId="0" xfId="2" applyFont="1" applyFill="1" applyAlignment="1">
      <alignment vertical="top"/>
    </xf>
    <xf numFmtId="9" fontId="19" fillId="2" borderId="1" xfId="2" applyFont="1" applyFill="1" applyBorder="1" applyAlignment="1">
      <alignment vertical="top"/>
    </xf>
    <xf numFmtId="0" fontId="19" fillId="2" borderId="4" xfId="0" applyFont="1" applyFill="1" applyBorder="1" applyAlignment="1">
      <alignment horizontal="center" vertical="top"/>
    </xf>
    <xf numFmtId="0" fontId="19" fillId="2" borderId="4" xfId="0" applyFont="1" applyFill="1" applyBorder="1" applyAlignment="1">
      <alignment horizontal="left" vertical="top" wrapText="1"/>
    </xf>
    <xf numFmtId="0" fontId="19" fillId="2" borderId="5" xfId="0" applyFont="1" applyFill="1" applyBorder="1" applyAlignment="1">
      <alignment horizontal="center" vertical="top"/>
    </xf>
    <xf numFmtId="0" fontId="19" fillId="2" borderId="7" xfId="0" applyFont="1" applyFill="1" applyBorder="1" applyAlignment="1">
      <alignment horizontal="center" vertical="top"/>
    </xf>
    <xf numFmtId="17" fontId="19" fillId="2" borderId="4" xfId="0" applyNumberFormat="1" applyFont="1" applyFill="1" applyBorder="1" applyAlignment="1">
      <alignment horizontal="left" vertical="top" wrapText="1"/>
    </xf>
    <xf numFmtId="0" fontId="19" fillId="2" borderId="3" xfId="0" applyFont="1" applyFill="1" applyBorder="1" applyAlignment="1">
      <alignment horizontal="center" vertical="top"/>
    </xf>
    <xf numFmtId="0" fontId="19" fillId="2" borderId="8" xfId="0" applyFont="1" applyFill="1" applyBorder="1" applyAlignment="1">
      <alignment horizontal="center" vertical="top"/>
    </xf>
    <xf numFmtId="167" fontId="16" fillId="2" borderId="0" xfId="1" applyNumberFormat="1" applyFont="1" applyFill="1" applyAlignment="1">
      <alignment vertical="top"/>
    </xf>
    <xf numFmtId="167" fontId="24" fillId="5" borderId="0" xfId="1" applyNumberFormat="1" applyFont="1" applyFill="1" applyAlignment="1">
      <alignment horizontal="right" vertical="center"/>
    </xf>
    <xf numFmtId="0" fontId="16" fillId="2" borderId="1" xfId="0" applyFont="1" applyFill="1" applyBorder="1" applyAlignment="1">
      <alignment vertical="top" wrapText="1"/>
    </xf>
    <xf numFmtId="0" fontId="16" fillId="2" borderId="0" xfId="0" applyFont="1" applyFill="1" applyAlignment="1">
      <alignment vertical="top" wrapText="1"/>
    </xf>
    <xf numFmtId="43" fontId="24" fillId="5" borderId="0" xfId="1" applyFont="1" applyFill="1" applyBorder="1" applyAlignment="1">
      <alignment horizontal="center" vertical="center"/>
    </xf>
    <xf numFmtId="43" fontId="16" fillId="2" borderId="0" xfId="1" applyFont="1" applyFill="1" applyBorder="1" applyAlignment="1">
      <alignment vertical="top"/>
    </xf>
    <xf numFmtId="164" fontId="24" fillId="5" borderId="0" xfId="1" applyNumberFormat="1" applyFont="1" applyFill="1" applyBorder="1" applyAlignment="1">
      <alignment horizontal="center" vertical="center"/>
    </xf>
    <xf numFmtId="164" fontId="24" fillId="5" borderId="1" xfId="1" applyNumberFormat="1" applyFont="1" applyFill="1" applyBorder="1" applyAlignment="1">
      <alignment horizontal="center" vertical="center"/>
    </xf>
    <xf numFmtId="9" fontId="24" fillId="5" borderId="1" xfId="2" applyFont="1" applyFill="1" applyBorder="1" applyAlignment="1">
      <alignment vertical="top"/>
    </xf>
    <xf numFmtId="168" fontId="24" fillId="5" borderId="1" xfId="2" applyNumberFormat="1" applyFont="1" applyFill="1" applyBorder="1" applyAlignment="1">
      <alignment vertical="top"/>
    </xf>
    <xf numFmtId="164" fontId="24" fillId="2" borderId="10" xfId="1" applyNumberFormat="1" applyFont="1" applyFill="1" applyBorder="1" applyAlignment="1">
      <alignment vertical="top"/>
    </xf>
    <xf numFmtId="168" fontId="24" fillId="2" borderId="10" xfId="2" applyNumberFormat="1" applyFont="1" applyFill="1" applyBorder="1" applyAlignment="1">
      <alignment vertical="top"/>
    </xf>
    <xf numFmtId="164" fontId="24" fillId="5" borderId="10" xfId="1" applyNumberFormat="1" applyFont="1" applyFill="1" applyBorder="1" applyAlignment="1">
      <alignment vertical="top"/>
    </xf>
    <xf numFmtId="9" fontId="16" fillId="5" borderId="1" xfId="2" applyFont="1" applyFill="1" applyBorder="1" applyAlignment="1">
      <alignment vertical="top"/>
    </xf>
    <xf numFmtId="164" fontId="7" fillId="2" borderId="0" xfId="1" applyNumberFormat="1" applyFont="1" applyFill="1"/>
    <xf numFmtId="164" fontId="7" fillId="2" borderId="0" xfId="1" applyNumberFormat="1" applyFont="1" applyFill="1" applyAlignment="1">
      <alignment horizontal="right"/>
    </xf>
    <xf numFmtId="9" fontId="24" fillId="0" borderId="1" xfId="2" applyFont="1" applyFill="1" applyBorder="1" applyAlignment="1">
      <alignment vertical="top"/>
    </xf>
    <xf numFmtId="0" fontId="7" fillId="2" borderId="1" xfId="0" applyFont="1" applyFill="1" applyBorder="1"/>
    <xf numFmtId="164" fontId="7" fillId="5" borderId="0" xfId="1" applyNumberFormat="1" applyFont="1" applyFill="1" applyAlignment="1">
      <alignment horizontal="right"/>
    </xf>
    <xf numFmtId="0" fontId="7" fillId="5" borderId="1" xfId="0" applyFont="1" applyFill="1" applyBorder="1"/>
    <xf numFmtId="0" fontId="34" fillId="2" borderId="0" xfId="0" applyFont="1" applyFill="1" applyAlignment="1">
      <alignment vertical="top"/>
    </xf>
    <xf numFmtId="0" fontId="23" fillId="2" borderId="0" xfId="0" applyFont="1" applyFill="1" applyAlignment="1">
      <alignment horizontal="center" vertical="center"/>
    </xf>
    <xf numFmtId="0" fontId="35" fillId="0" borderId="0" xfId="0" applyFont="1"/>
    <xf numFmtId="0" fontId="36" fillId="2" borderId="0" xfId="0" applyFont="1" applyFill="1" applyAlignment="1">
      <alignment vertical="top"/>
    </xf>
    <xf numFmtId="164" fontId="21" fillId="5" borderId="1" xfId="1" applyNumberFormat="1" applyFont="1" applyFill="1" applyBorder="1"/>
    <xf numFmtId="0" fontId="0" fillId="0" borderId="1" xfId="0" applyBorder="1"/>
    <xf numFmtId="0" fontId="7" fillId="2" borderId="10" xfId="0" applyFont="1" applyFill="1" applyBorder="1"/>
    <xf numFmtId="0" fontId="37" fillId="2" borderId="0" xfId="0" applyFont="1" applyFill="1" applyAlignment="1">
      <alignment horizontal="left"/>
    </xf>
    <xf numFmtId="0" fontId="37" fillId="2" borderId="0" xfId="0" applyFont="1" applyFill="1"/>
    <xf numFmtId="164" fontId="19" fillId="5" borderId="1" xfId="1" applyNumberFormat="1" applyFont="1" applyFill="1" applyBorder="1" applyAlignment="1">
      <alignment vertical="top"/>
    </xf>
    <xf numFmtId="164" fontId="19" fillId="2" borderId="1" xfId="1" applyNumberFormat="1" applyFont="1" applyFill="1" applyBorder="1" applyAlignment="1">
      <alignment horizontal="right" vertical="top"/>
    </xf>
    <xf numFmtId="164" fontId="19" fillId="5" borderId="1" xfId="1" applyNumberFormat="1" applyFont="1" applyFill="1" applyBorder="1" applyAlignment="1">
      <alignment horizontal="right" vertical="top"/>
    </xf>
    <xf numFmtId="164" fontId="19" fillId="2" borderId="1" xfId="1" quotePrefix="1" applyNumberFormat="1" applyFont="1" applyFill="1" applyBorder="1" applyAlignment="1">
      <alignment vertical="top"/>
    </xf>
    <xf numFmtId="164" fontId="19" fillId="2" borderId="1" xfId="1" applyNumberFormat="1" applyFont="1" applyFill="1" applyBorder="1" applyAlignment="1">
      <alignment vertical="top" wrapText="1"/>
    </xf>
    <xf numFmtId="164" fontId="19" fillId="5" borderId="1" xfId="1" applyNumberFormat="1" applyFont="1" applyFill="1" applyBorder="1" applyAlignment="1">
      <alignment vertical="top" wrapText="1"/>
    </xf>
    <xf numFmtId="0" fontId="19" fillId="5" borderId="1" xfId="0" applyFont="1" applyFill="1" applyBorder="1" applyAlignment="1">
      <alignment vertical="top"/>
    </xf>
    <xf numFmtId="164" fontId="16" fillId="5" borderId="0" xfId="4" applyNumberFormat="1" applyFont="1" applyFill="1" applyAlignment="1">
      <alignment vertical="top"/>
    </xf>
    <xf numFmtId="165" fontId="19" fillId="2" borderId="0" xfId="1" applyNumberFormat="1" applyFont="1" applyFill="1" applyAlignment="1">
      <alignment horizontal="right" vertical="center"/>
    </xf>
    <xf numFmtId="166" fontId="19" fillId="2" borderId="0" xfId="1" applyNumberFormat="1" applyFont="1" applyFill="1" applyAlignment="1">
      <alignment horizontal="right" vertical="center"/>
    </xf>
    <xf numFmtId="165" fontId="19" fillId="2" borderId="1" xfId="1" applyNumberFormat="1" applyFont="1" applyFill="1" applyBorder="1" applyAlignment="1">
      <alignment horizontal="right" vertical="center"/>
    </xf>
    <xf numFmtId="0" fontId="19" fillId="6" borderId="1" xfId="0" applyFont="1" applyFill="1" applyBorder="1" applyAlignment="1">
      <alignment vertical="top"/>
    </xf>
    <xf numFmtId="9" fontId="16" fillId="5" borderId="1" xfId="2" applyFont="1" applyFill="1" applyBorder="1" applyAlignment="1">
      <alignment horizontal="right" vertical="top"/>
    </xf>
    <xf numFmtId="9" fontId="16" fillId="5" borderId="0" xfId="2" applyFont="1" applyFill="1" applyBorder="1" applyAlignment="1">
      <alignment vertical="top"/>
    </xf>
    <xf numFmtId="164" fontId="16" fillId="5" borderId="10" xfId="1" quotePrefix="1" applyNumberFormat="1" applyFont="1" applyFill="1" applyBorder="1" applyAlignment="1">
      <alignment horizontal="right"/>
    </xf>
    <xf numFmtId="164" fontId="16" fillId="2" borderId="10" xfId="1" applyNumberFormat="1" applyFont="1" applyFill="1" applyBorder="1" applyAlignment="1">
      <alignment vertical="top"/>
    </xf>
    <xf numFmtId="164" fontId="16" fillId="5" borderId="10" xfId="1" quotePrefix="1" applyNumberFormat="1" applyFont="1" applyFill="1" applyBorder="1" applyAlignment="1">
      <alignment horizontal="right" vertical="top"/>
    </xf>
    <xf numFmtId="0" fontId="7" fillId="5" borderId="0" xfId="0" applyFont="1" applyFill="1"/>
    <xf numFmtId="0" fontId="19" fillId="5" borderId="1" xfId="0" applyFont="1" applyFill="1" applyBorder="1" applyAlignment="1">
      <alignment vertical="top" wrapText="1"/>
    </xf>
    <xf numFmtId="0" fontId="8" fillId="7" borderId="0" xfId="0" applyFont="1" applyFill="1"/>
    <xf numFmtId="0" fontId="8" fillId="7" borderId="0" xfId="0" applyFont="1" applyFill="1" applyAlignment="1">
      <alignment wrapText="1"/>
    </xf>
    <xf numFmtId="0" fontId="40" fillId="7" borderId="0" xfId="0" applyFont="1" applyFill="1"/>
    <xf numFmtId="0" fontId="41" fillId="7" borderId="0" xfId="0" applyFont="1" applyFill="1"/>
    <xf numFmtId="0" fontId="43" fillId="8" borderId="0" xfId="0" applyFont="1" applyFill="1"/>
    <xf numFmtId="0" fontId="43" fillId="8" borderId="0" xfId="0" applyFont="1" applyFill="1" applyAlignment="1">
      <alignment wrapText="1"/>
    </xf>
    <xf numFmtId="0" fontId="43" fillId="7" borderId="0" xfId="0" applyFont="1" applyFill="1"/>
    <xf numFmtId="0" fontId="8" fillId="9" borderId="0" xfId="0" applyFont="1" applyFill="1" applyAlignment="1">
      <alignment wrapText="1"/>
    </xf>
    <xf numFmtId="0" fontId="8" fillId="9" borderId="0" xfId="0" applyFont="1" applyFill="1"/>
    <xf numFmtId="0" fontId="8" fillId="10" borderId="0" xfId="0" applyFont="1" applyFill="1" applyAlignment="1">
      <alignment wrapText="1"/>
    </xf>
    <xf numFmtId="0" fontId="8" fillId="10" borderId="0" xfId="0" applyFont="1" applyFill="1"/>
    <xf numFmtId="0" fontId="42" fillId="7" borderId="0" xfId="0" applyFont="1" applyFill="1" applyAlignment="1">
      <alignment wrapText="1"/>
    </xf>
    <xf numFmtId="0" fontId="9" fillId="9" borderId="0" xfId="0" applyFont="1" applyFill="1" applyAlignment="1">
      <alignment wrapText="1"/>
    </xf>
    <xf numFmtId="0" fontId="9" fillId="10" borderId="0" xfId="0" applyFont="1" applyFill="1" applyAlignment="1">
      <alignment wrapText="1"/>
    </xf>
    <xf numFmtId="0" fontId="38" fillId="7" borderId="0" xfId="0" applyFont="1" applyFill="1" applyAlignment="1">
      <alignment wrapText="1"/>
    </xf>
    <xf numFmtId="0" fontId="39" fillId="7" borderId="0" xfId="0" applyFont="1" applyFill="1" applyAlignment="1">
      <alignment wrapText="1"/>
    </xf>
    <xf numFmtId="0" fontId="8" fillId="7" borderId="0" xfId="0" applyFont="1" applyFill="1" applyAlignment="1">
      <alignment horizontal="left" wrapText="1"/>
    </xf>
    <xf numFmtId="0" fontId="8" fillId="0" borderId="0" xfId="0" applyFont="1" applyAlignment="1">
      <alignment wrapText="1"/>
    </xf>
    <xf numFmtId="9" fontId="8" fillId="7" borderId="0" xfId="0" applyNumberFormat="1" applyFont="1" applyFill="1" applyAlignment="1">
      <alignment horizontal="left" wrapText="1"/>
    </xf>
    <xf numFmtId="0" fontId="19" fillId="2" borderId="1" xfId="0" applyFont="1" applyFill="1" applyBorder="1" applyAlignment="1">
      <alignment vertical="top" wrapText="1"/>
    </xf>
    <xf numFmtId="0" fontId="0" fillId="0" borderId="1" xfId="0" applyBorder="1" applyAlignment="1">
      <alignment vertical="top" wrapText="1"/>
    </xf>
    <xf numFmtId="0" fontId="19" fillId="2" borderId="9" xfId="0" applyFont="1" applyFill="1" applyBorder="1" applyAlignment="1">
      <alignment vertical="top" wrapText="1"/>
    </xf>
    <xf numFmtId="0" fontId="0" fillId="0" borderId="9" xfId="0" applyBorder="1" applyAlignment="1">
      <alignment vertical="top" wrapText="1"/>
    </xf>
    <xf numFmtId="0" fontId="19" fillId="2" borderId="0" xfId="0" applyFont="1" applyFill="1" applyAlignment="1">
      <alignment vertical="top" wrapText="1"/>
    </xf>
    <xf numFmtId="0" fontId="0" fillId="0" borderId="0" xfId="0" applyAlignment="1">
      <alignment vertical="top" wrapText="1"/>
    </xf>
    <xf numFmtId="0" fontId="19" fillId="2" borderId="6" xfId="0" applyFont="1" applyFill="1" applyBorder="1" applyAlignment="1">
      <alignment horizontal="left" vertical="top" wrapText="1"/>
    </xf>
    <xf numFmtId="0" fontId="19" fillId="2" borderId="4" xfId="0" applyFont="1" applyFill="1" applyBorder="1" applyAlignment="1">
      <alignment horizontal="left" vertical="top" wrapText="1"/>
    </xf>
    <xf numFmtId="0" fontId="23" fillId="2" borderId="0" xfId="0" applyFont="1" applyFill="1" applyAlignment="1">
      <alignment vertical="top" wrapText="1"/>
    </xf>
    <xf numFmtId="0" fontId="0" fillId="0" borderId="0" xfId="0" applyAlignment="1">
      <alignment vertical="top"/>
    </xf>
    <xf numFmtId="0" fontId="23" fillId="2" borderId="0" xfId="0" applyFont="1" applyFill="1" applyAlignment="1">
      <alignment horizontal="left" vertical="top" wrapText="1"/>
    </xf>
    <xf numFmtId="0" fontId="31" fillId="2" borderId="9" xfId="0" applyFont="1" applyFill="1" applyBorder="1" applyAlignment="1">
      <alignment vertical="top" wrapText="1"/>
    </xf>
    <xf numFmtId="0" fontId="0" fillId="0" borderId="9" xfId="0" applyBorder="1" applyAlignment="1">
      <alignment wrapText="1"/>
    </xf>
    <xf numFmtId="164" fontId="17" fillId="2" borderId="9" xfId="1" applyNumberFormat="1" applyFont="1" applyFill="1" applyBorder="1" applyAlignment="1">
      <alignment vertical="top" wrapText="1"/>
    </xf>
    <xf numFmtId="0" fontId="0" fillId="0" borderId="9" xfId="0" applyBorder="1"/>
    <xf numFmtId="164" fontId="16" fillId="2" borderId="10" xfId="1" applyNumberFormat="1" applyFont="1" applyFill="1" applyBorder="1" applyAlignment="1">
      <alignment vertical="top" wrapText="1"/>
    </xf>
    <xf numFmtId="0" fontId="0" fillId="0" borderId="10" xfId="0" applyBorder="1" applyAlignment="1">
      <alignment wrapText="1"/>
    </xf>
    <xf numFmtId="0" fontId="20" fillId="2" borderId="9" xfId="0" applyFont="1" applyFill="1" applyBorder="1" applyAlignment="1">
      <alignment horizontal="left" vertical="top" wrapText="1"/>
    </xf>
    <xf numFmtId="0" fontId="8" fillId="7" borderId="0" xfId="0" applyFont="1" applyFill="1" applyAlignment="1">
      <alignment wrapText="1"/>
    </xf>
  </cellXfs>
  <cellStyles count="5">
    <cellStyle name="Comma" xfId="1" builtinId="3"/>
    <cellStyle name="Comma 2" xfId="4" xr:uid="{43AA9EE4-584A-4FAB-B3B3-7961965E7141}"/>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3102427</xdr:colOff>
      <xdr:row>0</xdr:row>
      <xdr:rowOff>704850</xdr:rowOff>
    </xdr:to>
    <xdr:pic>
      <xdr:nvPicPr>
        <xdr:cNvPr id="3" name="Picture 2">
          <a:extLst>
            <a:ext uri="{FF2B5EF4-FFF2-40B4-BE49-F238E27FC236}">
              <a16:creationId xmlns:a16="http://schemas.microsoft.com/office/drawing/2014/main" id="{667600D4-EBD7-4F9D-9A31-4D2648EEA4AD}"/>
            </a:ext>
          </a:extLst>
        </xdr:cNvPr>
        <xdr:cNvPicPr>
          <a:picLocks noChangeAspect="1"/>
        </xdr:cNvPicPr>
      </xdr:nvPicPr>
      <xdr:blipFill>
        <a:blip xmlns:r="http://schemas.openxmlformats.org/officeDocument/2006/relationships" r:embed="rId1"/>
        <a:stretch>
          <a:fillRect/>
        </a:stretch>
      </xdr:blipFill>
      <xdr:spPr>
        <a:xfrm>
          <a:off x="0" y="0"/>
          <a:ext cx="3092902" cy="693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3104941</xdr:colOff>
      <xdr:row>0</xdr:row>
      <xdr:rowOff>685800</xdr:rowOff>
    </xdr:to>
    <xdr:pic>
      <xdr:nvPicPr>
        <xdr:cNvPr id="2" name="Picture 1">
          <a:extLst>
            <a:ext uri="{FF2B5EF4-FFF2-40B4-BE49-F238E27FC236}">
              <a16:creationId xmlns:a16="http://schemas.microsoft.com/office/drawing/2014/main" id="{16E24AE9-3737-4550-889F-DFCCED32861C}"/>
            </a:ext>
          </a:extLst>
        </xdr:cNvPr>
        <xdr:cNvPicPr>
          <a:picLocks noChangeAspect="1"/>
        </xdr:cNvPicPr>
      </xdr:nvPicPr>
      <xdr:blipFill>
        <a:blip xmlns:r="http://schemas.openxmlformats.org/officeDocument/2006/relationships" r:embed="rId1"/>
        <a:stretch>
          <a:fillRect/>
        </a:stretch>
      </xdr:blipFill>
      <xdr:spPr>
        <a:xfrm>
          <a:off x="0" y="0"/>
          <a:ext cx="3104941"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3120124</xdr:colOff>
      <xdr:row>0</xdr:row>
      <xdr:rowOff>708660</xdr:rowOff>
    </xdr:to>
    <xdr:pic>
      <xdr:nvPicPr>
        <xdr:cNvPr id="2" name="Picture 1">
          <a:extLst>
            <a:ext uri="{FF2B5EF4-FFF2-40B4-BE49-F238E27FC236}">
              <a16:creationId xmlns:a16="http://schemas.microsoft.com/office/drawing/2014/main" id="{F59CFCFF-0AF2-46B9-AF1F-032C06A11D1C}"/>
            </a:ext>
          </a:extLst>
        </xdr:cNvPr>
        <xdr:cNvPicPr>
          <a:picLocks noChangeAspect="1"/>
        </xdr:cNvPicPr>
      </xdr:nvPicPr>
      <xdr:blipFill>
        <a:blip xmlns:r="http://schemas.openxmlformats.org/officeDocument/2006/relationships" r:embed="rId1"/>
        <a:stretch>
          <a:fillRect/>
        </a:stretch>
      </xdr:blipFill>
      <xdr:spPr>
        <a:xfrm>
          <a:off x="0" y="0"/>
          <a:ext cx="3120124" cy="7086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3108960</xdr:colOff>
      <xdr:row>0</xdr:row>
      <xdr:rowOff>701041</xdr:rowOff>
    </xdr:to>
    <xdr:pic>
      <xdr:nvPicPr>
        <xdr:cNvPr id="2" name="Picture 1">
          <a:extLst>
            <a:ext uri="{FF2B5EF4-FFF2-40B4-BE49-F238E27FC236}">
              <a16:creationId xmlns:a16="http://schemas.microsoft.com/office/drawing/2014/main" id="{1591DC51-A6C7-4171-8473-00A9C90ACE6C}"/>
            </a:ext>
          </a:extLst>
        </xdr:cNvPr>
        <xdr:cNvPicPr>
          <a:picLocks noChangeAspect="1"/>
        </xdr:cNvPicPr>
      </xdr:nvPicPr>
      <xdr:blipFill>
        <a:blip xmlns:r="http://schemas.openxmlformats.org/officeDocument/2006/relationships" r:embed="rId1"/>
        <a:stretch>
          <a:fillRect/>
        </a:stretch>
      </xdr:blipFill>
      <xdr:spPr>
        <a:xfrm>
          <a:off x="0" y="1"/>
          <a:ext cx="3108960" cy="7010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3120124</xdr:colOff>
      <xdr:row>0</xdr:row>
      <xdr:rowOff>716280</xdr:rowOff>
    </xdr:to>
    <xdr:pic>
      <xdr:nvPicPr>
        <xdr:cNvPr id="2" name="Picture 1">
          <a:extLst>
            <a:ext uri="{FF2B5EF4-FFF2-40B4-BE49-F238E27FC236}">
              <a16:creationId xmlns:a16="http://schemas.microsoft.com/office/drawing/2014/main" id="{44AFF123-F776-4E67-AFEC-9F8B92D81775}"/>
            </a:ext>
          </a:extLst>
        </xdr:cNvPr>
        <xdr:cNvPicPr>
          <a:picLocks noChangeAspect="1"/>
        </xdr:cNvPicPr>
      </xdr:nvPicPr>
      <xdr:blipFill>
        <a:blip xmlns:r="http://schemas.openxmlformats.org/officeDocument/2006/relationships" r:embed="rId1"/>
        <a:stretch>
          <a:fillRect/>
        </a:stretch>
      </xdr:blipFill>
      <xdr:spPr>
        <a:xfrm>
          <a:off x="0" y="0"/>
          <a:ext cx="3120124" cy="716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3180495</xdr:colOff>
      <xdr:row>0</xdr:row>
      <xdr:rowOff>703916</xdr:rowOff>
    </xdr:to>
    <xdr:pic>
      <xdr:nvPicPr>
        <xdr:cNvPr id="2" name="Picture 1">
          <a:extLst>
            <a:ext uri="{FF2B5EF4-FFF2-40B4-BE49-F238E27FC236}">
              <a16:creationId xmlns:a16="http://schemas.microsoft.com/office/drawing/2014/main" id="{5151CDBE-DEBC-4A82-9D4A-00903BE7EE7C}"/>
            </a:ext>
          </a:extLst>
        </xdr:cNvPr>
        <xdr:cNvPicPr>
          <a:picLocks noChangeAspect="1"/>
        </xdr:cNvPicPr>
      </xdr:nvPicPr>
      <xdr:blipFill>
        <a:blip xmlns:r="http://schemas.openxmlformats.org/officeDocument/2006/relationships" r:embed="rId1"/>
        <a:stretch>
          <a:fillRect/>
        </a:stretch>
      </xdr:blipFill>
      <xdr:spPr>
        <a:xfrm>
          <a:off x="0" y="0"/>
          <a:ext cx="3195735" cy="7153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3120124</xdr:colOff>
      <xdr:row>0</xdr:row>
      <xdr:rowOff>708660</xdr:rowOff>
    </xdr:to>
    <xdr:pic>
      <xdr:nvPicPr>
        <xdr:cNvPr id="2" name="Picture 1">
          <a:extLst>
            <a:ext uri="{FF2B5EF4-FFF2-40B4-BE49-F238E27FC236}">
              <a16:creationId xmlns:a16="http://schemas.microsoft.com/office/drawing/2014/main" id="{F556F220-AA73-4CAB-AD3B-CF9119DF7ECD}"/>
            </a:ext>
          </a:extLst>
        </xdr:cNvPr>
        <xdr:cNvPicPr>
          <a:picLocks noChangeAspect="1"/>
        </xdr:cNvPicPr>
      </xdr:nvPicPr>
      <xdr:blipFill>
        <a:blip xmlns:r="http://schemas.openxmlformats.org/officeDocument/2006/relationships" r:embed="rId1"/>
        <a:stretch>
          <a:fillRect/>
        </a:stretch>
      </xdr:blipFill>
      <xdr:spPr>
        <a:xfrm>
          <a:off x="0" y="0"/>
          <a:ext cx="3120124" cy="7086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3106394</xdr:colOff>
      <xdr:row>0</xdr:row>
      <xdr:rowOff>697865</xdr:rowOff>
    </xdr:to>
    <xdr:pic>
      <xdr:nvPicPr>
        <xdr:cNvPr id="2" name="Picture 1">
          <a:extLst>
            <a:ext uri="{FF2B5EF4-FFF2-40B4-BE49-F238E27FC236}">
              <a16:creationId xmlns:a16="http://schemas.microsoft.com/office/drawing/2014/main" id="{1B3D48A0-A251-44F0-98AB-070351C589FD}"/>
            </a:ext>
          </a:extLst>
        </xdr:cNvPr>
        <xdr:cNvPicPr>
          <a:picLocks noChangeAspect="1"/>
        </xdr:cNvPicPr>
      </xdr:nvPicPr>
      <xdr:blipFill>
        <a:blip xmlns:r="http://schemas.openxmlformats.org/officeDocument/2006/relationships" r:embed="rId1"/>
        <a:stretch>
          <a:fillRect/>
        </a:stretch>
      </xdr:blipFill>
      <xdr:spPr>
        <a:xfrm>
          <a:off x="0" y="0"/>
          <a:ext cx="3098774" cy="7010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3000375</xdr:colOff>
      <xdr:row>3</xdr:row>
      <xdr:rowOff>152400</xdr:rowOff>
    </xdr:to>
    <xdr:pic>
      <xdr:nvPicPr>
        <xdr:cNvPr id="2" name="Picture 1">
          <a:extLst>
            <a:ext uri="{FF2B5EF4-FFF2-40B4-BE49-F238E27FC236}">
              <a16:creationId xmlns:a16="http://schemas.microsoft.com/office/drawing/2014/main" id="{F8906C75-0A16-CCAC-D474-E6E36DE54D35}"/>
            </a:ext>
          </a:extLst>
        </xdr:cNvPr>
        <xdr:cNvPicPr>
          <a:picLocks noChangeAspect="1"/>
        </xdr:cNvPicPr>
      </xdr:nvPicPr>
      <xdr:blipFill>
        <a:blip xmlns:r="http://schemas.openxmlformats.org/officeDocument/2006/relationships" r:embed="rId1"/>
        <a:stretch>
          <a:fillRect/>
        </a:stretch>
      </xdr:blipFill>
      <xdr:spPr>
        <a:xfrm>
          <a:off x="0" y="0"/>
          <a:ext cx="3000375" cy="6953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86"/>
  <sheetViews>
    <sheetView workbookViewId="0">
      <selection activeCell="F6" sqref="F6"/>
    </sheetView>
  </sheetViews>
  <sheetFormatPr defaultRowHeight="15"/>
  <cols>
    <col min="1" max="1" width="73.85546875" customWidth="1" collapsed="1"/>
    <col min="2" max="2" width="22.85546875" bestFit="1" customWidth="1"/>
  </cols>
  <sheetData>
    <row r="1" spans="1:53" ht="61.15" customHeight="1">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row>
    <row r="2" spans="1:53" ht="25.15" customHeight="1">
      <c r="A2" s="1"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c r="A3"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pans="1:53">
      <c r="A4" s="2" t="s">
        <v>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pans="1:53">
      <c r="A5" s="3" t="s">
        <v>3</v>
      </c>
      <c r="B5" s="3" t="s">
        <v>4</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row>
    <row r="6" spans="1:53">
      <c r="A6" s="4" t="s">
        <v>5</v>
      </c>
      <c r="B6" s="107" t="s">
        <v>6</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c r="A7" s="4" t="s">
        <v>7</v>
      </c>
      <c r="B7" s="107" t="s">
        <v>6</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3">
      <c r="A8" s="4" t="s">
        <v>8</v>
      </c>
      <c r="B8" s="107" t="s">
        <v>6</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row>
    <row r="9" spans="1:53">
      <c r="A9" s="4" t="s">
        <v>9</v>
      </c>
      <c r="B9" s="107" t="s">
        <v>6</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pans="1:53">
      <c r="A10" s="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row>
    <row r="11" spans="1:53">
      <c r="A11" s="2" t="s">
        <v>10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row>
    <row r="12" spans="1:53">
      <c r="A12" s="3" t="s">
        <v>3</v>
      </c>
      <c r="B12" s="3" t="s">
        <v>4</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row>
    <row r="13" spans="1:53">
      <c r="A13" s="4" t="s">
        <v>11</v>
      </c>
      <c r="B13" s="107" t="s">
        <v>12</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row>
    <row r="14" spans="1:53">
      <c r="A14" s="4" t="s">
        <v>13</v>
      </c>
      <c r="B14" s="107" t="s">
        <v>12</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row>
    <row r="15" spans="1:53">
      <c r="A15" s="4" t="s">
        <v>14</v>
      </c>
      <c r="B15" s="107" t="s">
        <v>12</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pans="1:53">
      <c r="A16" s="4" t="s">
        <v>15</v>
      </c>
      <c r="B16" s="107" t="s">
        <v>12</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row>
    <row r="17" spans="1:53">
      <c r="A17" s="5"/>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53">
      <c r="A18" s="2" t="s">
        <v>16</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row>
    <row r="19" spans="1:53">
      <c r="A19" s="3" t="s">
        <v>3</v>
      </c>
      <c r="B19" s="3" t="s">
        <v>4</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row>
    <row r="20" spans="1:53">
      <c r="A20" s="4" t="s">
        <v>17</v>
      </c>
      <c r="B20" s="107" t="s">
        <v>18</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row>
    <row r="21" spans="1:53">
      <c r="A21" s="5"/>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row>
    <row r="22" spans="1:53">
      <c r="A22" s="2" t="s">
        <v>19</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row>
    <row r="23" spans="1:53">
      <c r="A23" s="3" t="s">
        <v>3</v>
      </c>
      <c r="B23" s="3" t="s">
        <v>4</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row>
    <row r="24" spans="1:53">
      <c r="A24" s="4" t="s">
        <v>20</v>
      </c>
      <c r="B24" s="107" t="s">
        <v>21</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row>
    <row r="25" spans="1:53">
      <c r="A25" s="6"/>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53">
      <c r="A26" s="2" t="s">
        <v>22</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row>
    <row r="27" spans="1:53">
      <c r="A27" s="3" t="s">
        <v>3</v>
      </c>
      <c r="B27" s="3" t="s">
        <v>4</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row>
    <row r="28" spans="1:53">
      <c r="A28" s="4" t="s">
        <v>23</v>
      </c>
      <c r="B28" s="107" t="s">
        <v>24</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row>
    <row r="29" spans="1:53">
      <c r="A29" s="4" t="s">
        <v>25</v>
      </c>
      <c r="B29" s="107" t="s">
        <v>24</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row>
    <row r="30" spans="1:53">
      <c r="A30" s="4" t="s">
        <v>26</v>
      </c>
      <c r="B30" s="107" t="s">
        <v>24</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row>
    <row r="31" spans="1:53">
      <c r="A31" s="4" t="s">
        <v>27</v>
      </c>
      <c r="B31" s="107" t="s">
        <v>24</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row>
    <row r="32" spans="1:53">
      <c r="A32" s="4" t="s">
        <v>28</v>
      </c>
      <c r="B32" s="107" t="s">
        <v>24</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row>
    <row r="33" spans="1:53">
      <c r="A33" s="4" t="s">
        <v>29</v>
      </c>
      <c r="B33" s="107" t="s">
        <v>24</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row>
    <row r="34" spans="1:53">
      <c r="A34" s="4" t="s">
        <v>30</v>
      </c>
      <c r="B34" s="107" t="s">
        <v>24</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row>
    <row r="35" spans="1:53">
      <c r="A35" s="4" t="s">
        <v>31</v>
      </c>
      <c r="B35" s="107" t="s">
        <v>24</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row>
    <row r="36" spans="1:53">
      <c r="A36" s="4" t="s">
        <v>32</v>
      </c>
      <c r="B36" s="107" t="s">
        <v>24</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row>
    <row r="37" spans="1:53">
      <c r="A37" s="4" t="s">
        <v>33</v>
      </c>
      <c r="B37" s="107" t="s">
        <v>24</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row>
    <row r="38" spans="1:53">
      <c r="A38" s="4" t="s">
        <v>34</v>
      </c>
      <c r="B38" s="107" t="s">
        <v>24</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53">
      <c r="A39" s="4" t="s">
        <v>35</v>
      </c>
      <c r="B39" s="107" t="s">
        <v>24</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row>
    <row r="40" spans="1:53">
      <c r="A40" s="4" t="s">
        <v>36</v>
      </c>
      <c r="B40" s="107" t="s">
        <v>24</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row>
    <row r="41" spans="1:53">
      <c r="A41" s="4" t="s">
        <v>37</v>
      </c>
      <c r="B41" s="107" t="s">
        <v>24</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row>
    <row r="42" spans="1:53">
      <c r="A42" s="6"/>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row>
    <row r="43" spans="1:53">
      <c r="A43" s="2" t="s">
        <v>38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row>
    <row r="44" spans="1:53">
      <c r="A44" s="3" t="s">
        <v>3</v>
      </c>
      <c r="B44" s="3" t="s">
        <v>4</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row>
    <row r="45" spans="1:53">
      <c r="A45" s="4" t="s">
        <v>39</v>
      </c>
      <c r="B45" s="107" t="s">
        <v>40</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row>
    <row r="46" spans="1:53">
      <c r="A46" s="4" t="s">
        <v>41</v>
      </c>
      <c r="B46" s="107" t="s">
        <v>40</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row>
    <row r="47" spans="1:53">
      <c r="A47" s="4" t="s">
        <v>42</v>
      </c>
      <c r="B47" s="107" t="s">
        <v>40</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row>
    <row r="48" spans="1:53">
      <c r="A48" s="4" t="s">
        <v>43</v>
      </c>
      <c r="B48" s="107" t="s">
        <v>40</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row>
    <row r="49" spans="1:53">
      <c r="A49" s="4" t="s">
        <v>44</v>
      </c>
      <c r="B49" s="107" t="s">
        <v>40</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row>
    <row r="50" spans="1:53">
      <c r="A50" s="4" t="s">
        <v>45</v>
      </c>
      <c r="B50" s="107" t="s">
        <v>40</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row>
    <row r="51" spans="1:53">
      <c r="A51" s="4" t="s">
        <v>46</v>
      </c>
      <c r="B51" s="107" t="s">
        <v>40</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row>
    <row r="52" spans="1:53">
      <c r="A52" s="4" t="s">
        <v>47</v>
      </c>
      <c r="B52" s="107" t="s">
        <v>40</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row>
    <row r="53" spans="1:53">
      <c r="A53" s="4" t="s">
        <v>48</v>
      </c>
      <c r="B53" s="107" t="s">
        <v>40</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row>
    <row r="54" spans="1:53">
      <c r="A54" s="4" t="s">
        <v>49</v>
      </c>
      <c r="B54" s="107" t="s">
        <v>40</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row>
    <row r="55" spans="1:53">
      <c r="A55" s="6"/>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row>
    <row r="56" spans="1:53">
      <c r="A56" s="2" t="s">
        <v>50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row>
    <row r="57" spans="1:53">
      <c r="A57" s="3" t="s">
        <v>3</v>
      </c>
      <c r="B57" s="3" t="s">
        <v>4</v>
      </c>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row>
    <row r="58" spans="1:53">
      <c r="A58" s="4" t="s">
        <v>51</v>
      </c>
      <c r="B58" s="107" t="s">
        <v>52</v>
      </c>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row>
    <row r="59" spans="1:53">
      <c r="A59" s="4" t="s">
        <v>53</v>
      </c>
      <c r="B59" s="107" t="s">
        <v>52</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row>
    <row r="60" spans="1:53">
      <c r="A60" s="4" t="s">
        <v>54</v>
      </c>
      <c r="B60" s="107" t="s">
        <v>52</v>
      </c>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row>
    <row r="61" spans="1:53">
      <c r="A61" s="4" t="s">
        <v>55</v>
      </c>
      <c r="B61" s="107" t="s">
        <v>52</v>
      </c>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row>
    <row r="62" spans="1:53">
      <c r="A62" s="4" t="s">
        <v>56</v>
      </c>
      <c r="B62" s="107" t="s">
        <v>52</v>
      </c>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row>
    <row r="63" spans="1:53">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row>
    <row r="64" spans="1:53">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row>
    <row r="65" spans="1:5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row>
    <row r="66" spans="1:5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row>
    <row r="67" spans="1:5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row>
    <row r="68" spans="1:5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row>
    <row r="69" spans="1:5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row>
    <row r="70" spans="1:5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row>
    <row r="71" spans="1:5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row>
    <row r="72" spans="1:5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row>
    <row r="73" spans="1:5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row>
    <row r="74" spans="1:5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row>
    <row r="75" spans="1:5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row>
    <row r="76" spans="1:5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row>
    <row r="77" spans="1:5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row>
    <row r="78" spans="1:5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row>
    <row r="79" spans="1:5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row>
    <row r="80" spans="1:5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row>
    <row r="81" spans="1:5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row>
    <row r="82" spans="1:5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row>
    <row r="83" spans="1:5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row>
    <row r="84" spans="1:5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row>
    <row r="85" spans="1:5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row>
    <row r="86" spans="1:52">
      <c r="A86" s="4"/>
      <c r="B86" s="4"/>
    </row>
  </sheetData>
  <sheetProtection formatCells="0" formatColumns="0" formatRows="0" insertColumns="0" insertRows="0" insertHyperlinks="0" deleteColumns="0" deleteRows="0" sort="0" autoFilter="0" pivotTables="0"/>
  <hyperlinks>
    <hyperlink ref="B14" location="'E2 - Pollution'!A1" display="E2 - Pollution" xr:uid="{AC8DE183-A0DA-479E-9E38-7DFEFE7C5A22}"/>
    <hyperlink ref="B20" location="'E3 - Water &amp; Marine'!A1" display="E3 - Water and Marine" xr:uid="{B95B1887-53AB-4D63-ACC8-5D69FD0274DA}"/>
    <hyperlink ref="B24" location="'E4 - Biodiversity'!A1" display="E4 - Biodiversity" xr:uid="{555365E2-E71E-4609-A0A0-5A25BBF9F543}"/>
    <hyperlink ref="B31" location="'S1 - Own Workforce'!A1" display="S1 - Own Workforce" xr:uid="{6A023325-CB2F-4A75-9C27-DFE3FC19214E}"/>
    <hyperlink ref="B45" location="'S3 - Affected Communities'!A1" display="S3 - Affected Communities" xr:uid="{910B572E-58E9-4D36-92A6-168609D89417}"/>
    <hyperlink ref="B58" location="'G1 - Business Conduct'!A1" display="G1 - Business Conduct" xr:uid="{F1F04F33-090F-49B3-8FF8-132F03C69A6C}"/>
    <hyperlink ref="B7" location="'E1 - Climate Change'!A1" display="E1 - Climate Change" xr:uid="{9F2DB040-3583-4CB1-8D6C-306B282AD626}"/>
    <hyperlink ref="B6" location="'E1 - Climate Change'!A1" display="E1 - Climate Change" xr:uid="{4A600050-CF4A-4B56-8C56-2F763D2DC676}"/>
    <hyperlink ref="B15" location="'E2 - Pollution'!A1" display="E2 - Pollution" xr:uid="{FCC39A85-0861-4BD0-B42F-279BFCA10D46}"/>
    <hyperlink ref="B16" location="'E2 - Pollution'!A1" display="E2 - Pollution" xr:uid="{0451BF7A-6130-4381-B4F9-745018A63630}"/>
    <hyperlink ref="B46:B54" location="'S3 - Affected Communities'!A1" display="S3 - Affected Communities" xr:uid="{52EF3E88-DB18-4F2E-B6A9-4E8ED58A95D6}"/>
    <hyperlink ref="B59:B62" location="'G1 - Business Conduct'!A1" display="G1 - Business Conduct" xr:uid="{DD45C2F5-AEFC-4B09-81CE-4F75BE50FC91}"/>
    <hyperlink ref="B13" location="'E2 - Pollution'!A1" display="E2 - Pollution" xr:uid="{1A13F8BF-1A40-43EF-9A38-C3BD04C7AF42}"/>
    <hyperlink ref="B8" location="'E1 - Climate Change'!A1" display="E1 - Climate Change" xr:uid="{0574C491-247E-42F8-B6F3-D7D7B5B35DD9}"/>
    <hyperlink ref="B9" location="'E1 - Climate Change'!A1" display="E1 - Climate Change" xr:uid="{CC5488F9-DAE4-4554-B195-FE2C76812DF8}"/>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B8FA0-9ED3-4946-AD6E-8B9C6585D6F8}">
  <dimension ref="A1:AO131"/>
  <sheetViews>
    <sheetView workbookViewId="0">
      <selection activeCell="A11" sqref="A11"/>
    </sheetView>
  </sheetViews>
  <sheetFormatPr defaultRowHeight="15"/>
  <cols>
    <col min="1" max="1" width="73.85546875" customWidth="1" collapsed="1"/>
    <col min="2" max="6" width="16.7109375" customWidth="1"/>
    <col min="7" max="7" width="16.7109375" style="98" customWidth="1"/>
  </cols>
  <sheetData>
    <row r="1" spans="1:41" ht="61.5" customHeight="1">
      <c r="B1" s="56"/>
      <c r="C1" s="56"/>
      <c r="D1" s="56"/>
      <c r="E1" s="56"/>
      <c r="F1" s="56"/>
      <c r="G1" s="94"/>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row>
    <row r="2" spans="1:41" ht="25.5" customHeight="1">
      <c r="A2" s="56" t="s">
        <v>57</v>
      </c>
      <c r="B2" s="56"/>
      <c r="C2" s="56"/>
      <c r="D2" s="56"/>
      <c r="E2" s="56"/>
      <c r="F2" s="56"/>
      <c r="G2" s="94"/>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row>
    <row r="3" spans="1:41" ht="18">
      <c r="A3" s="65" t="s">
        <v>58</v>
      </c>
      <c r="B3" s="65" t="s">
        <v>59</v>
      </c>
      <c r="C3" s="65"/>
      <c r="D3" s="95">
        <v>2021</v>
      </c>
      <c r="E3" s="95">
        <v>2022</v>
      </c>
      <c r="F3" s="95">
        <v>2023</v>
      </c>
      <c r="G3" s="95">
        <v>2024</v>
      </c>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row>
    <row r="4" spans="1:41" ht="18">
      <c r="A4" s="48" t="s">
        <v>60</v>
      </c>
      <c r="B4" s="48" t="s">
        <v>61</v>
      </c>
      <c r="C4" s="48"/>
      <c r="D4" s="12">
        <v>64358</v>
      </c>
      <c r="E4" s="12">
        <v>61377</v>
      </c>
      <c r="F4" s="12">
        <v>53062</v>
      </c>
      <c r="G4" s="37">
        <v>53932</v>
      </c>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row>
    <row r="5" spans="1:41" ht="18">
      <c r="A5" s="48"/>
      <c r="B5" s="119" t="s">
        <v>62</v>
      </c>
      <c r="C5" s="119"/>
      <c r="D5" s="126">
        <v>30223</v>
      </c>
      <c r="E5" s="126">
        <v>27861</v>
      </c>
      <c r="F5" s="126">
        <v>25832</v>
      </c>
      <c r="G5" s="127">
        <v>26069</v>
      </c>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row>
    <row r="6" spans="1:41" ht="18">
      <c r="A6" s="48"/>
      <c r="B6" s="119" t="s">
        <v>63</v>
      </c>
      <c r="C6" s="119"/>
      <c r="D6" s="126">
        <v>15670</v>
      </c>
      <c r="E6" s="126">
        <v>15914</v>
      </c>
      <c r="F6" s="126">
        <v>18243</v>
      </c>
      <c r="G6" s="127">
        <v>21389</v>
      </c>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row>
    <row r="7" spans="1:41" ht="18">
      <c r="A7" s="48"/>
      <c r="B7" s="119" t="s">
        <v>64</v>
      </c>
      <c r="C7" s="119"/>
      <c r="D7" s="126">
        <v>2673</v>
      </c>
      <c r="E7" s="126">
        <v>3021</v>
      </c>
      <c r="F7" s="126">
        <v>2881</v>
      </c>
      <c r="G7" s="127">
        <v>2967</v>
      </c>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row>
    <row r="8" spans="1:41" ht="18">
      <c r="A8" s="48"/>
      <c r="B8" s="119" t="s">
        <v>65</v>
      </c>
      <c r="C8" s="119"/>
      <c r="D8" s="126">
        <v>11566</v>
      </c>
      <c r="E8" s="126">
        <v>9524</v>
      </c>
      <c r="F8" s="126">
        <v>1198</v>
      </c>
      <c r="G8" s="127">
        <v>1006</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row>
    <row r="9" spans="1:41" ht="18">
      <c r="A9" s="48"/>
      <c r="B9" s="119" t="s">
        <v>66</v>
      </c>
      <c r="C9" s="119"/>
      <c r="D9" s="126">
        <v>2091</v>
      </c>
      <c r="E9" s="126">
        <v>2232</v>
      </c>
      <c r="F9" s="126">
        <v>1469</v>
      </c>
      <c r="G9" s="127">
        <v>982</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row>
    <row r="10" spans="1:41" ht="18">
      <c r="A10" s="48"/>
      <c r="B10" s="119" t="s">
        <v>67</v>
      </c>
      <c r="C10" s="119"/>
      <c r="D10" s="126">
        <v>636</v>
      </c>
      <c r="E10" s="126">
        <v>962</v>
      </c>
      <c r="F10" s="126">
        <v>1769</v>
      </c>
      <c r="G10" s="127">
        <v>775</v>
      </c>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row>
    <row r="11" spans="1:41" ht="18">
      <c r="A11" s="48"/>
      <c r="B11" s="119" t="s">
        <v>68</v>
      </c>
      <c r="C11" s="119"/>
      <c r="D11" s="126">
        <v>1499</v>
      </c>
      <c r="E11" s="126">
        <v>1863</v>
      </c>
      <c r="F11" s="126">
        <v>1670</v>
      </c>
      <c r="G11" s="127">
        <v>744</v>
      </c>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row>
    <row r="12" spans="1:41" ht="18">
      <c r="A12" s="48" t="s">
        <v>1</v>
      </c>
      <c r="B12" s="48" t="s">
        <v>69</v>
      </c>
      <c r="C12" s="48"/>
      <c r="D12" s="12">
        <v>238</v>
      </c>
      <c r="E12" s="12">
        <v>218</v>
      </c>
      <c r="F12" s="12">
        <v>190.66065097489499</v>
      </c>
      <c r="G12" s="37">
        <v>222</v>
      </c>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row>
    <row r="13" spans="1:41" ht="18">
      <c r="A13" s="48" t="s">
        <v>1</v>
      </c>
      <c r="B13" s="48" t="s">
        <v>70</v>
      </c>
      <c r="C13" s="48"/>
      <c r="D13" s="12">
        <v>5164</v>
      </c>
      <c r="E13" s="12">
        <v>4212</v>
      </c>
      <c r="F13" s="12">
        <v>3404</v>
      </c>
      <c r="G13" s="37">
        <v>4062</v>
      </c>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row>
    <row r="14" spans="1:41" ht="18">
      <c r="A14" s="48" t="s">
        <v>1</v>
      </c>
      <c r="B14" s="48" t="s">
        <v>71</v>
      </c>
      <c r="C14" s="48"/>
      <c r="D14" s="12">
        <v>0</v>
      </c>
      <c r="E14" s="12">
        <v>0</v>
      </c>
      <c r="F14" s="12">
        <v>769</v>
      </c>
      <c r="G14" s="37">
        <v>830</v>
      </c>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row>
    <row r="15" spans="1:41" s="74" customFormat="1" ht="18">
      <c r="A15" s="75" t="s">
        <v>72</v>
      </c>
      <c r="B15" s="75" t="s">
        <v>1</v>
      </c>
      <c r="C15" s="75"/>
      <c r="D15" s="18">
        <v>69760</v>
      </c>
      <c r="E15" s="18">
        <v>65807</v>
      </c>
      <c r="F15" s="18">
        <v>57427</v>
      </c>
      <c r="G15" s="38">
        <v>59046</v>
      </c>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row>
    <row r="16" spans="1:41" ht="18">
      <c r="A16" s="48" t="s">
        <v>73</v>
      </c>
      <c r="B16" s="48" t="s">
        <v>74</v>
      </c>
      <c r="C16" s="48"/>
      <c r="D16" s="12">
        <v>0</v>
      </c>
      <c r="E16" s="12">
        <v>0</v>
      </c>
      <c r="F16" s="12">
        <v>0</v>
      </c>
      <c r="G16" s="39">
        <v>11</v>
      </c>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row>
    <row r="17" spans="1:41" ht="18">
      <c r="A17" s="68" t="s">
        <v>1</v>
      </c>
      <c r="B17" s="68" t="s">
        <v>75</v>
      </c>
      <c r="C17" s="68"/>
      <c r="D17" s="14">
        <v>16540</v>
      </c>
      <c r="E17" s="14">
        <v>18628</v>
      </c>
      <c r="F17" s="14">
        <v>18896</v>
      </c>
      <c r="G17" s="38">
        <v>21260</v>
      </c>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row>
    <row r="18" spans="1:41" ht="28.15" customHeight="1">
      <c r="A18" s="48" t="s">
        <v>76</v>
      </c>
      <c r="B18" s="210" t="s">
        <v>77</v>
      </c>
      <c r="C18" s="211"/>
      <c r="D18" s="12">
        <v>6741</v>
      </c>
      <c r="E18" s="12">
        <v>10855</v>
      </c>
      <c r="F18" s="12">
        <v>12833</v>
      </c>
      <c r="G18" s="37">
        <v>8737</v>
      </c>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row>
    <row r="19" spans="1:41" ht="18">
      <c r="A19" s="48" t="s">
        <v>1</v>
      </c>
      <c r="B19" s="48" t="s">
        <v>78</v>
      </c>
      <c r="C19" s="48"/>
      <c r="D19" s="35"/>
      <c r="E19" s="12">
        <v>1865.36347</v>
      </c>
      <c r="F19" s="12">
        <v>654.80420200000003</v>
      </c>
      <c r="G19" s="37">
        <v>6091</v>
      </c>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row>
    <row r="20" spans="1:41" ht="28.15" customHeight="1">
      <c r="A20" s="48" t="s">
        <v>1</v>
      </c>
      <c r="B20" s="212" t="s">
        <v>79</v>
      </c>
      <c r="C20" s="213"/>
      <c r="D20" s="12">
        <v>15137</v>
      </c>
      <c r="E20" s="12">
        <v>14432</v>
      </c>
      <c r="F20" s="12">
        <v>12479</v>
      </c>
      <c r="G20" s="37">
        <v>19517</v>
      </c>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row>
    <row r="21" spans="1:41" ht="28.15" customHeight="1">
      <c r="A21" s="48" t="s">
        <v>1</v>
      </c>
      <c r="B21" s="212" t="s">
        <v>80</v>
      </c>
      <c r="C21" s="213"/>
      <c r="D21" s="12">
        <v>35870</v>
      </c>
      <c r="E21" s="12">
        <v>34296</v>
      </c>
      <c r="F21" s="12">
        <v>34509.644719443539</v>
      </c>
      <c r="G21" s="37">
        <v>33111</v>
      </c>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row>
    <row r="22" spans="1:41" ht="28.15" customHeight="1">
      <c r="A22" s="48" t="s">
        <v>1</v>
      </c>
      <c r="B22" s="212" t="s">
        <v>81</v>
      </c>
      <c r="C22" s="213"/>
      <c r="D22" s="12">
        <v>12</v>
      </c>
      <c r="E22" s="12">
        <v>18</v>
      </c>
      <c r="F22" s="12">
        <v>19</v>
      </c>
      <c r="G22" s="37">
        <v>25</v>
      </c>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row>
    <row r="23" spans="1:41" ht="18">
      <c r="A23" s="48" t="s">
        <v>1</v>
      </c>
      <c r="B23" s="48" t="s">
        <v>82</v>
      </c>
      <c r="C23" s="48"/>
      <c r="D23" s="12">
        <v>100</v>
      </c>
      <c r="E23" s="12">
        <v>1015</v>
      </c>
      <c r="F23" s="12">
        <v>1316.8870442899999</v>
      </c>
      <c r="G23" s="37">
        <v>1794</v>
      </c>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row>
    <row r="24" spans="1:41" ht="18">
      <c r="A24" s="48" t="s">
        <v>1</v>
      </c>
      <c r="B24" s="48" t="s">
        <v>83</v>
      </c>
      <c r="C24" s="48"/>
      <c r="D24" s="12">
        <v>588</v>
      </c>
      <c r="E24" s="12">
        <v>921</v>
      </c>
      <c r="F24" s="12">
        <v>2278.1280992459001</v>
      </c>
      <c r="G24" s="37">
        <v>1804</v>
      </c>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row>
    <row r="25" spans="1:41" ht="28.15" customHeight="1">
      <c r="A25" s="48" t="s">
        <v>1</v>
      </c>
      <c r="B25" s="212" t="s">
        <v>84</v>
      </c>
      <c r="C25" s="213"/>
      <c r="D25" s="12">
        <v>82796</v>
      </c>
      <c r="E25" s="12">
        <v>66772</v>
      </c>
      <c r="F25" s="12">
        <v>47346.163586410388</v>
      </c>
      <c r="G25" s="37">
        <v>61035</v>
      </c>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row>
    <row r="26" spans="1:41" ht="18">
      <c r="A26" s="48"/>
      <c r="B26" s="48" t="s">
        <v>85</v>
      </c>
      <c r="C26" s="48"/>
      <c r="D26" s="35"/>
      <c r="E26" s="35"/>
      <c r="F26" s="12">
        <v>3934587</v>
      </c>
      <c r="G26" s="37">
        <v>4024868</v>
      </c>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row>
    <row r="27" spans="1:41" ht="18">
      <c r="A27" s="71" t="s">
        <v>86</v>
      </c>
      <c r="B27" s="71" t="s">
        <v>1</v>
      </c>
      <c r="C27" s="71"/>
      <c r="D27" s="16">
        <v>141243</v>
      </c>
      <c r="E27" s="16">
        <v>130173</v>
      </c>
      <c r="F27" s="16">
        <v>4046024</v>
      </c>
      <c r="G27" s="38">
        <v>4156982</v>
      </c>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row>
    <row r="28" spans="1:41" ht="28.15" customHeight="1">
      <c r="A28" s="48" t="s">
        <v>87</v>
      </c>
      <c r="B28" s="210" t="s">
        <v>88</v>
      </c>
      <c r="C28" s="211"/>
      <c r="D28" s="12">
        <f>+D15+D27</f>
        <v>211003</v>
      </c>
      <c r="E28" s="12">
        <f>+E15+E27</f>
        <v>195980</v>
      </c>
      <c r="F28" s="12">
        <v>4103451</v>
      </c>
      <c r="G28" s="37">
        <v>4216041</v>
      </c>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row>
    <row r="29" spans="1:41" ht="28.15" customHeight="1">
      <c r="A29" s="68" t="s">
        <v>1</v>
      </c>
      <c r="B29" s="208" t="s">
        <v>89</v>
      </c>
      <c r="C29" s="209"/>
      <c r="D29" s="14">
        <v>227543</v>
      </c>
      <c r="E29" s="14">
        <v>214611</v>
      </c>
      <c r="F29" s="14">
        <v>4122347</v>
      </c>
      <c r="G29" s="38">
        <v>4237288</v>
      </c>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row>
    <row r="30" spans="1:41" ht="28.15" customHeight="1">
      <c r="A30" s="48" t="s">
        <v>90</v>
      </c>
      <c r="B30" s="210" t="s">
        <v>91</v>
      </c>
      <c r="C30" s="211"/>
      <c r="D30" s="178" t="s">
        <v>92</v>
      </c>
      <c r="E30" s="178" t="s">
        <v>93</v>
      </c>
      <c r="F30" s="178" t="s">
        <v>94</v>
      </c>
      <c r="G30" s="42" t="s">
        <v>95</v>
      </c>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row>
    <row r="31" spans="1:41" ht="28.15" customHeight="1">
      <c r="A31" s="48" t="s">
        <v>1</v>
      </c>
      <c r="B31" s="212" t="s">
        <v>96</v>
      </c>
      <c r="C31" s="213"/>
      <c r="D31" s="179" t="s">
        <v>97</v>
      </c>
      <c r="E31" s="179" t="s">
        <v>98</v>
      </c>
      <c r="F31" s="179" t="s">
        <v>99</v>
      </c>
      <c r="G31" s="41" t="s">
        <v>100</v>
      </c>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row>
    <row r="32" spans="1:41" ht="28.15" customHeight="1">
      <c r="A32" s="68" t="s">
        <v>1</v>
      </c>
      <c r="B32" s="208" t="s">
        <v>101</v>
      </c>
      <c r="C32" s="209"/>
      <c r="D32" s="180" t="s">
        <v>102</v>
      </c>
      <c r="E32" s="180" t="s">
        <v>103</v>
      </c>
      <c r="F32" s="180" t="s">
        <v>104</v>
      </c>
      <c r="G32" s="40" t="s">
        <v>105</v>
      </c>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row>
    <row r="33" spans="1:41" s="163" customFormat="1" ht="11.25">
      <c r="A33" s="161" t="s">
        <v>106</v>
      </c>
      <c r="B33" s="78"/>
      <c r="C33" s="78"/>
      <c r="D33" s="78"/>
      <c r="E33" s="78"/>
      <c r="F33" s="78"/>
      <c r="G33" s="162"/>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row>
    <row r="34" spans="1:41" s="163" customFormat="1" ht="11.25">
      <c r="A34" s="161" t="s">
        <v>107</v>
      </c>
      <c r="B34" s="78"/>
      <c r="C34" s="78"/>
      <c r="D34" s="78"/>
      <c r="E34" s="78"/>
      <c r="F34" s="78"/>
      <c r="G34" s="162"/>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row>
    <row r="35" spans="1:41" s="163" customFormat="1" ht="11.25">
      <c r="A35" s="161" t="s">
        <v>108</v>
      </c>
      <c r="B35" s="78"/>
      <c r="C35" s="78"/>
      <c r="D35" s="78"/>
      <c r="E35" s="78"/>
      <c r="F35" s="78"/>
      <c r="G35" s="162"/>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row>
    <row r="36" spans="1:41">
      <c r="A36" s="48"/>
      <c r="B36" s="48"/>
      <c r="C36" s="48"/>
      <c r="D36" s="48"/>
      <c r="E36" s="48"/>
      <c r="F36" s="48"/>
      <c r="G36" s="96"/>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row>
    <row r="37" spans="1:41" ht="18">
      <c r="A37" s="65" t="s">
        <v>109</v>
      </c>
      <c r="B37" s="65"/>
      <c r="C37" s="65"/>
      <c r="D37" s="95">
        <v>2021</v>
      </c>
      <c r="E37" s="95">
        <v>2022</v>
      </c>
      <c r="F37" s="95">
        <v>2023</v>
      </c>
      <c r="G37" s="95">
        <v>2024</v>
      </c>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row>
    <row r="38" spans="1:41" ht="18">
      <c r="A38" s="70" t="s">
        <v>110</v>
      </c>
      <c r="B38" s="48"/>
      <c r="C38" s="48"/>
      <c r="D38" s="48"/>
      <c r="E38" s="48"/>
      <c r="F38" s="48"/>
      <c r="G38" s="37"/>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row>
    <row r="39" spans="1:41" ht="18">
      <c r="A39" s="48" t="s">
        <v>111</v>
      </c>
      <c r="B39" s="48"/>
      <c r="C39" s="48"/>
      <c r="D39" s="12">
        <v>241081</v>
      </c>
      <c r="E39" s="12">
        <v>229894</v>
      </c>
      <c r="F39" s="12">
        <v>198754</v>
      </c>
      <c r="G39" s="37">
        <v>201141</v>
      </c>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row>
    <row r="40" spans="1:41" ht="18">
      <c r="A40" s="48" t="s">
        <v>112</v>
      </c>
      <c r="B40" s="48"/>
      <c r="C40" s="48"/>
      <c r="D40" s="12">
        <v>0</v>
      </c>
      <c r="E40" s="12">
        <v>0</v>
      </c>
      <c r="F40" s="12">
        <v>0</v>
      </c>
      <c r="G40" s="37">
        <v>24</v>
      </c>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row>
    <row r="41" spans="1:41" s="53" customFormat="1" ht="18">
      <c r="A41" s="71" t="s">
        <v>113</v>
      </c>
      <c r="B41" s="71"/>
      <c r="C41" s="71"/>
      <c r="D41" s="16">
        <v>241081</v>
      </c>
      <c r="E41" s="16">
        <v>229894</v>
      </c>
      <c r="F41" s="16">
        <v>198754</v>
      </c>
      <c r="G41" s="38">
        <v>201165</v>
      </c>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row>
    <row r="42" spans="1:41" ht="18">
      <c r="A42" s="48" t="s">
        <v>114</v>
      </c>
      <c r="B42" s="48"/>
      <c r="C42" s="48"/>
      <c r="D42" s="12">
        <v>207719</v>
      </c>
      <c r="E42" s="12">
        <v>233923</v>
      </c>
      <c r="F42" s="12">
        <v>237292.97500000001</v>
      </c>
      <c r="G42" s="37">
        <v>245691</v>
      </c>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row>
    <row r="43" spans="1:41" ht="18">
      <c r="A43" s="48" t="s">
        <v>115</v>
      </c>
      <c r="B43" s="48"/>
      <c r="C43" s="48"/>
      <c r="D43" s="12">
        <v>17</v>
      </c>
      <c r="E43" s="12">
        <v>27</v>
      </c>
      <c r="F43" s="12">
        <v>24.952000000000002</v>
      </c>
      <c r="G43" s="37">
        <v>0</v>
      </c>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row>
    <row r="44" spans="1:41" ht="18">
      <c r="A44" s="71" t="s">
        <v>116</v>
      </c>
      <c r="B44" s="71"/>
      <c r="C44" s="71"/>
      <c r="D44" s="16">
        <v>207736</v>
      </c>
      <c r="E44" s="16">
        <v>233950</v>
      </c>
      <c r="F44" s="16">
        <v>237317.927</v>
      </c>
      <c r="G44" s="38">
        <f>SUM(G42:G43)</f>
        <v>245691</v>
      </c>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row>
    <row r="45" spans="1:41" ht="18">
      <c r="A45" s="70" t="s">
        <v>117</v>
      </c>
      <c r="B45" s="70"/>
      <c r="C45" s="70"/>
      <c r="D45" s="15">
        <v>488817</v>
      </c>
      <c r="E45" s="15">
        <v>463844</v>
      </c>
      <c r="F45" s="15">
        <v>436072</v>
      </c>
      <c r="G45" s="37">
        <v>447857</v>
      </c>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1:41" ht="18">
      <c r="A46" s="71" t="s">
        <v>118</v>
      </c>
      <c r="B46" s="71"/>
      <c r="C46" s="71"/>
      <c r="D46" s="117">
        <v>0.46011309245629461</v>
      </c>
      <c r="E46" s="117">
        <v>0.50169235122779199</v>
      </c>
      <c r="F46" s="117">
        <v>0.5444281893023516</v>
      </c>
      <c r="G46" s="118">
        <v>0.54900000000000004</v>
      </c>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row>
    <row r="47" spans="1:41" ht="18">
      <c r="A47" s="70" t="s">
        <v>119</v>
      </c>
      <c r="B47" s="48"/>
      <c r="C47" s="48"/>
      <c r="D47" s="48"/>
      <c r="E47" s="48"/>
      <c r="F47" s="48"/>
      <c r="G47" s="97"/>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row>
    <row r="48" spans="1:41" ht="18">
      <c r="A48" s="48" t="s">
        <v>120</v>
      </c>
      <c r="B48" s="48"/>
      <c r="C48" s="48"/>
      <c r="D48" s="48">
        <v>1.0736000000000001</v>
      </c>
      <c r="E48" s="48">
        <v>0.93579999999999997</v>
      </c>
      <c r="F48" s="48">
        <v>0.94579999999999997</v>
      </c>
      <c r="G48" s="99">
        <v>1.0798000000000001</v>
      </c>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row>
    <row r="49" spans="1:41" ht="18">
      <c r="A49" s="48" t="s">
        <v>121</v>
      </c>
      <c r="B49" s="48"/>
      <c r="C49" s="48"/>
      <c r="D49" s="48">
        <v>1.15E-2</v>
      </c>
      <c r="E49" s="48">
        <v>1.1599999999999999E-2</v>
      </c>
      <c r="F49" s="48">
        <v>1.1299999999999999E-2</v>
      </c>
      <c r="G49" s="99">
        <v>1.09E-2</v>
      </c>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row>
    <row r="50" spans="1:41" ht="18">
      <c r="A50" s="68" t="s">
        <v>122</v>
      </c>
      <c r="B50" s="68"/>
      <c r="C50" s="68"/>
      <c r="D50" s="68">
        <v>0.36720000000000003</v>
      </c>
      <c r="E50" s="68">
        <v>0.38840000000000002</v>
      </c>
      <c r="F50" s="68">
        <v>0.39939999999999998</v>
      </c>
      <c r="G50" s="116">
        <v>0.4027</v>
      </c>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row>
    <row r="51" spans="1:41" s="163" customFormat="1" ht="11.25">
      <c r="A51" s="161" t="s">
        <v>123</v>
      </c>
      <c r="B51" s="78"/>
      <c r="C51" s="78"/>
      <c r="D51" s="78"/>
      <c r="E51" s="78"/>
      <c r="F51" s="78"/>
      <c r="G51" s="162"/>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row>
    <row r="52" spans="1:41">
      <c r="A52" s="48"/>
      <c r="B52" s="48"/>
      <c r="C52" s="48"/>
      <c r="D52" s="48"/>
      <c r="E52" s="48"/>
      <c r="F52" s="48"/>
      <c r="G52" s="96"/>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row>
    <row r="53" spans="1:41" ht="18">
      <c r="A53" s="65" t="s">
        <v>124</v>
      </c>
      <c r="B53" s="65"/>
      <c r="C53" s="65"/>
      <c r="D53" s="95" t="s">
        <v>125</v>
      </c>
      <c r="E53" s="95" t="s">
        <v>126</v>
      </c>
      <c r="F53" s="95" t="s">
        <v>127</v>
      </c>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row>
    <row r="54" spans="1:41">
      <c r="A54" s="48" t="s">
        <v>128</v>
      </c>
      <c r="B54" s="48"/>
      <c r="C54" s="48"/>
      <c r="D54" s="103">
        <v>0</v>
      </c>
      <c r="E54" s="103">
        <v>0</v>
      </c>
      <c r="F54" s="103">
        <v>0</v>
      </c>
      <c r="G54" s="96"/>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row>
    <row r="55" spans="1:41">
      <c r="A55" s="48" t="s">
        <v>129</v>
      </c>
      <c r="B55" s="48"/>
      <c r="C55" s="48"/>
      <c r="D55" s="103">
        <v>0</v>
      </c>
      <c r="E55" s="103">
        <v>0</v>
      </c>
      <c r="F55" s="103">
        <v>0</v>
      </c>
      <c r="G55" s="96"/>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row>
    <row r="56" spans="1:41">
      <c r="A56" s="68" t="s">
        <v>130</v>
      </c>
      <c r="B56" s="68"/>
      <c r="C56" s="68"/>
      <c r="D56" s="128">
        <v>414.7</v>
      </c>
      <c r="E56" s="128">
        <v>152.6</v>
      </c>
      <c r="F56" s="128">
        <v>243.6</v>
      </c>
      <c r="G56" s="96"/>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row>
    <row r="57" spans="1:41">
      <c r="A57" s="129" t="s">
        <v>131</v>
      </c>
      <c r="B57" s="130"/>
      <c r="C57" s="130"/>
      <c r="D57" s="131">
        <v>414.7</v>
      </c>
      <c r="E57" s="131">
        <v>152.6</v>
      </c>
      <c r="F57" s="131">
        <v>243.6</v>
      </c>
      <c r="G57" s="96"/>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row>
    <row r="58" spans="1:41">
      <c r="A58" s="48" t="s">
        <v>128</v>
      </c>
      <c r="B58" s="48"/>
      <c r="C58" s="48"/>
      <c r="D58" s="132">
        <v>0</v>
      </c>
      <c r="E58" s="132">
        <v>0</v>
      </c>
      <c r="F58" s="132">
        <v>0</v>
      </c>
      <c r="G58" s="96"/>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row>
    <row r="59" spans="1:41">
      <c r="A59" s="48" t="s">
        <v>129</v>
      </c>
      <c r="B59" s="48"/>
      <c r="C59" s="48"/>
      <c r="D59" s="132">
        <v>0</v>
      </c>
      <c r="E59" s="132">
        <v>0</v>
      </c>
      <c r="F59" s="132">
        <v>0</v>
      </c>
      <c r="G59" s="96"/>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row>
    <row r="60" spans="1:41">
      <c r="A60" s="68" t="s">
        <v>130</v>
      </c>
      <c r="B60" s="68"/>
      <c r="C60" s="68"/>
      <c r="D60" s="133">
        <v>1</v>
      </c>
      <c r="E60" s="133">
        <v>1</v>
      </c>
      <c r="F60" s="133">
        <v>1</v>
      </c>
      <c r="G60" s="96"/>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row>
    <row r="61" spans="1:41">
      <c r="A61" s="48"/>
      <c r="B61" s="48"/>
      <c r="C61" s="48"/>
      <c r="D61" s="48"/>
      <c r="E61" s="48"/>
      <c r="F61" s="48"/>
      <c r="G61" s="96"/>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row>
    <row r="62" spans="1:41" ht="18">
      <c r="A62" s="65" t="s">
        <v>132</v>
      </c>
      <c r="B62" s="65"/>
      <c r="C62" s="65"/>
      <c r="D62" s="95" t="s">
        <v>125</v>
      </c>
      <c r="E62" s="95" t="s">
        <v>126</v>
      </c>
      <c r="F62" s="95" t="s">
        <v>127</v>
      </c>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row>
    <row r="63" spans="1:41">
      <c r="A63" s="48" t="s">
        <v>128</v>
      </c>
      <c r="B63" s="48"/>
      <c r="C63" s="48"/>
      <c r="D63" s="132">
        <v>0</v>
      </c>
      <c r="E63" s="132">
        <v>0</v>
      </c>
      <c r="F63" s="132">
        <v>0</v>
      </c>
      <c r="G63" s="96"/>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row>
    <row r="64" spans="1:41">
      <c r="A64" s="48" t="s">
        <v>129</v>
      </c>
      <c r="B64" s="48"/>
      <c r="C64" s="48"/>
      <c r="D64" s="132">
        <v>0</v>
      </c>
      <c r="E64" s="132">
        <v>0</v>
      </c>
      <c r="F64" s="132">
        <v>0</v>
      </c>
      <c r="G64" s="96"/>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row>
    <row r="65" spans="1:41">
      <c r="A65" s="68" t="s">
        <v>130</v>
      </c>
      <c r="B65" s="68"/>
      <c r="C65" s="68"/>
      <c r="D65" s="133">
        <v>1</v>
      </c>
      <c r="E65" s="133">
        <v>1</v>
      </c>
      <c r="F65" s="133">
        <v>1</v>
      </c>
      <c r="G65" s="96"/>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row>
    <row r="66" spans="1:41">
      <c r="A66" s="48"/>
      <c r="B66" s="48"/>
      <c r="C66" s="48"/>
      <c r="D66" s="48"/>
      <c r="E66" s="48"/>
      <c r="F66" s="48"/>
      <c r="G66" s="96"/>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row>
    <row r="67" spans="1:41">
      <c r="A67" s="48"/>
      <c r="B67" s="48"/>
      <c r="C67" s="48"/>
      <c r="D67" s="48"/>
      <c r="E67" s="48"/>
      <c r="F67" s="48"/>
      <c r="G67" s="96"/>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row>
    <row r="68" spans="1:41">
      <c r="A68" s="48"/>
      <c r="B68" s="48"/>
      <c r="C68" s="48"/>
      <c r="D68" s="48"/>
      <c r="E68" s="48"/>
      <c r="F68" s="48"/>
      <c r="G68" s="96"/>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row>
    <row r="69" spans="1:41">
      <c r="A69" s="48"/>
      <c r="B69" s="48"/>
      <c r="C69" s="48"/>
      <c r="D69" s="48"/>
      <c r="E69" s="48"/>
      <c r="F69" s="48"/>
      <c r="G69" s="96"/>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row>
    <row r="70" spans="1:41">
      <c r="A70" s="48"/>
      <c r="B70" s="48"/>
      <c r="C70" s="48"/>
      <c r="D70" s="48"/>
      <c r="E70" s="48"/>
      <c r="F70" s="48"/>
      <c r="G70" s="96"/>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row>
    <row r="71" spans="1:41">
      <c r="A71" s="48"/>
      <c r="B71" s="48"/>
      <c r="C71" s="48"/>
      <c r="D71" s="48"/>
      <c r="E71" s="48"/>
      <c r="F71" s="48"/>
      <c r="G71" s="96"/>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row>
    <row r="72" spans="1:41">
      <c r="A72" s="48"/>
      <c r="B72" s="48"/>
      <c r="C72" s="48"/>
      <c r="D72" s="48"/>
      <c r="E72" s="48"/>
      <c r="F72" s="48"/>
      <c r="G72" s="96"/>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row>
    <row r="73" spans="1:41">
      <c r="A73" s="48"/>
      <c r="B73" s="48"/>
      <c r="C73" s="48"/>
      <c r="D73" s="48"/>
      <c r="E73" s="48"/>
      <c r="F73" s="48"/>
      <c r="G73" s="96"/>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row>
    <row r="74" spans="1:41">
      <c r="A74" s="48"/>
      <c r="B74" s="48"/>
      <c r="C74" s="48"/>
      <c r="D74" s="48"/>
      <c r="E74" s="48"/>
      <c r="F74" s="48"/>
      <c r="G74" s="96"/>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row>
    <row r="75" spans="1:41">
      <c r="A75" s="48"/>
      <c r="B75" s="48"/>
      <c r="C75" s="48"/>
      <c r="D75" s="48"/>
      <c r="E75" s="48"/>
      <c r="F75" s="48"/>
      <c r="G75" s="96"/>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row>
    <row r="76" spans="1:41" ht="18">
      <c r="A76" s="48"/>
      <c r="B76" s="48"/>
      <c r="C76" s="48"/>
      <c r="D76" s="48"/>
      <c r="E76" s="48"/>
      <c r="F76" s="48"/>
      <c r="G76" s="96"/>
      <c r="H76" s="56"/>
    </row>
    <row r="77" spans="1:41" ht="18">
      <c r="A77" s="48"/>
      <c r="B77" s="48"/>
      <c r="C77" s="48"/>
      <c r="D77" s="48"/>
      <c r="E77" s="48"/>
      <c r="F77" s="48"/>
      <c r="G77" s="96"/>
      <c r="H77" s="56"/>
    </row>
    <row r="78" spans="1:41" ht="18">
      <c r="A78" s="48"/>
      <c r="B78" s="48"/>
      <c r="C78" s="48"/>
      <c r="D78" s="48"/>
      <c r="E78" s="48"/>
      <c r="F78" s="48"/>
      <c r="G78" s="96"/>
      <c r="H78" s="56"/>
    </row>
    <row r="79" spans="1:41" ht="18">
      <c r="A79" s="56"/>
      <c r="B79" s="56"/>
      <c r="C79" s="56"/>
      <c r="D79" s="56"/>
      <c r="E79" s="56"/>
      <c r="F79" s="56"/>
      <c r="G79" s="94"/>
      <c r="H79" s="56"/>
    </row>
    <row r="80" spans="1:41" ht="18">
      <c r="A80" s="56"/>
      <c r="B80" s="56"/>
      <c r="C80" s="56"/>
      <c r="D80" s="56"/>
      <c r="E80" s="56"/>
      <c r="F80" s="56"/>
      <c r="G80" s="94"/>
      <c r="H80" s="56"/>
    </row>
    <row r="81" spans="1:8" ht="18">
      <c r="A81" s="56"/>
      <c r="B81" s="56"/>
      <c r="C81" s="56"/>
      <c r="D81" s="56"/>
      <c r="E81" s="56"/>
      <c r="F81" s="56"/>
      <c r="G81" s="94"/>
      <c r="H81" s="56"/>
    </row>
    <row r="82" spans="1:8" ht="18">
      <c r="A82" s="56"/>
      <c r="B82" s="56"/>
      <c r="C82" s="56"/>
      <c r="D82" s="56"/>
      <c r="E82" s="56"/>
      <c r="F82" s="56"/>
      <c r="G82" s="94"/>
      <c r="H82" s="56"/>
    </row>
    <row r="83" spans="1:8" ht="18">
      <c r="A83" s="56"/>
      <c r="B83" s="56"/>
      <c r="C83" s="56"/>
      <c r="D83" s="56"/>
      <c r="E83" s="56"/>
      <c r="F83" s="56"/>
      <c r="G83" s="94"/>
      <c r="H83" s="56"/>
    </row>
    <row r="84" spans="1:8" ht="18">
      <c r="A84" s="56"/>
      <c r="B84" s="56"/>
      <c r="C84" s="56"/>
      <c r="D84" s="56"/>
      <c r="E84" s="56"/>
      <c r="F84" s="56"/>
      <c r="G84" s="94"/>
      <c r="H84" s="56"/>
    </row>
    <row r="85" spans="1:8" ht="18">
      <c r="A85" s="56"/>
      <c r="B85" s="56"/>
      <c r="C85" s="56"/>
      <c r="D85" s="56"/>
      <c r="E85" s="56"/>
      <c r="F85" s="56"/>
      <c r="G85" s="94"/>
      <c r="H85" s="56"/>
    </row>
    <row r="86" spans="1:8" ht="18">
      <c r="A86" s="56"/>
      <c r="B86" s="56"/>
      <c r="C86" s="56"/>
      <c r="D86" s="56"/>
      <c r="E86" s="56"/>
      <c r="F86" s="56"/>
      <c r="G86" s="94"/>
      <c r="H86" s="56"/>
    </row>
    <row r="87" spans="1:8" ht="18">
      <c r="A87" s="56"/>
      <c r="B87" s="56"/>
      <c r="C87" s="56"/>
      <c r="D87" s="56"/>
      <c r="E87" s="56"/>
      <c r="F87" s="56"/>
      <c r="G87" s="94"/>
      <c r="H87" s="56"/>
    </row>
    <row r="88" spans="1:8" ht="18">
      <c r="A88" s="56"/>
      <c r="B88" s="56"/>
      <c r="C88" s="56"/>
      <c r="D88" s="56"/>
      <c r="E88" s="56"/>
      <c r="F88" s="56"/>
      <c r="G88" s="94"/>
      <c r="H88" s="56"/>
    </row>
    <row r="89" spans="1:8" ht="18">
      <c r="A89" s="56"/>
      <c r="B89" s="56"/>
      <c r="C89" s="56"/>
      <c r="D89" s="56"/>
      <c r="E89" s="56"/>
      <c r="F89" s="56"/>
      <c r="G89" s="94"/>
      <c r="H89" s="56"/>
    </row>
    <row r="90" spans="1:8" ht="18">
      <c r="A90" s="56"/>
      <c r="B90" s="56"/>
      <c r="C90" s="56"/>
      <c r="D90" s="56"/>
      <c r="E90" s="56"/>
      <c r="F90" s="56"/>
      <c r="G90" s="94"/>
      <c r="H90" s="56"/>
    </row>
    <row r="91" spans="1:8" ht="18">
      <c r="A91" s="56"/>
      <c r="B91" s="56"/>
      <c r="C91" s="56"/>
      <c r="D91" s="56"/>
      <c r="E91" s="56"/>
      <c r="F91" s="56"/>
      <c r="G91" s="94"/>
      <c r="H91" s="56"/>
    </row>
    <row r="92" spans="1:8" ht="18">
      <c r="A92" s="56"/>
      <c r="B92" s="56"/>
      <c r="C92" s="56"/>
      <c r="D92" s="56"/>
      <c r="E92" s="56"/>
      <c r="F92" s="56"/>
      <c r="G92" s="94"/>
      <c r="H92" s="56"/>
    </row>
    <row r="93" spans="1:8" ht="18">
      <c r="A93" s="56"/>
      <c r="B93" s="56"/>
      <c r="C93" s="56"/>
      <c r="D93" s="56"/>
      <c r="E93" s="56"/>
      <c r="F93" s="56"/>
      <c r="G93" s="94"/>
      <c r="H93" s="56"/>
    </row>
    <row r="94" spans="1:8" ht="18">
      <c r="A94" s="56"/>
      <c r="B94" s="56"/>
      <c r="C94" s="56"/>
      <c r="D94" s="56"/>
      <c r="E94" s="56"/>
      <c r="F94" s="56"/>
      <c r="G94" s="94"/>
      <c r="H94" s="56"/>
    </row>
    <row r="95" spans="1:8" ht="18">
      <c r="A95" s="56"/>
      <c r="B95" s="56"/>
      <c r="C95" s="56"/>
      <c r="D95" s="56"/>
      <c r="E95" s="56"/>
      <c r="F95" s="56"/>
      <c r="G95" s="94"/>
      <c r="H95" s="56"/>
    </row>
    <row r="96" spans="1:8" ht="18">
      <c r="A96" s="56"/>
      <c r="B96" s="56"/>
      <c r="C96" s="56"/>
      <c r="D96" s="56"/>
      <c r="E96" s="56"/>
      <c r="F96" s="56"/>
      <c r="G96" s="94"/>
      <c r="H96" s="56"/>
    </row>
    <row r="97" spans="1:8" ht="18">
      <c r="A97" s="56"/>
      <c r="B97" s="56"/>
      <c r="C97" s="56"/>
      <c r="D97" s="56"/>
      <c r="E97" s="56"/>
      <c r="F97" s="56"/>
      <c r="G97" s="94"/>
      <c r="H97" s="56"/>
    </row>
    <row r="98" spans="1:8" ht="18">
      <c r="A98" s="56"/>
      <c r="B98" s="56"/>
      <c r="C98" s="56"/>
      <c r="D98" s="56"/>
      <c r="E98" s="56"/>
      <c r="F98" s="56"/>
      <c r="G98" s="94"/>
      <c r="H98" s="56"/>
    </row>
    <row r="99" spans="1:8" ht="18">
      <c r="A99" s="56"/>
      <c r="B99" s="56"/>
      <c r="C99" s="56"/>
      <c r="D99" s="56"/>
      <c r="E99" s="56"/>
      <c r="F99" s="56"/>
      <c r="G99" s="94"/>
      <c r="H99" s="56"/>
    </row>
    <row r="100" spans="1:8" ht="18">
      <c r="A100" s="56"/>
      <c r="B100" s="56"/>
      <c r="C100" s="56"/>
      <c r="D100" s="56"/>
      <c r="E100" s="56"/>
      <c r="F100" s="56"/>
      <c r="G100" s="94"/>
      <c r="H100" s="56"/>
    </row>
    <row r="101" spans="1:8" ht="18">
      <c r="A101" s="56"/>
      <c r="B101" s="56"/>
      <c r="C101" s="56"/>
      <c r="D101" s="56"/>
      <c r="E101" s="56"/>
      <c r="F101" s="56"/>
      <c r="G101" s="94"/>
      <c r="H101" s="56"/>
    </row>
    <row r="102" spans="1:8" ht="18">
      <c r="A102" s="56"/>
      <c r="B102" s="56"/>
      <c r="C102" s="56"/>
      <c r="D102" s="56"/>
      <c r="E102" s="56"/>
      <c r="F102" s="56"/>
      <c r="G102" s="94"/>
      <c r="H102" s="56"/>
    </row>
    <row r="103" spans="1:8" ht="18">
      <c r="A103" s="56"/>
      <c r="B103" s="56"/>
      <c r="C103" s="56"/>
      <c r="D103" s="56"/>
      <c r="E103" s="56"/>
      <c r="F103" s="56"/>
      <c r="G103" s="94"/>
      <c r="H103" s="56"/>
    </row>
    <row r="104" spans="1:8" ht="18">
      <c r="A104" s="56"/>
      <c r="B104" s="56"/>
      <c r="C104" s="56"/>
      <c r="D104" s="56"/>
      <c r="E104" s="56"/>
      <c r="F104" s="56"/>
      <c r="G104" s="94"/>
      <c r="H104" s="56"/>
    </row>
    <row r="105" spans="1:8" ht="18">
      <c r="A105" s="56"/>
      <c r="B105" s="56"/>
      <c r="C105" s="56"/>
      <c r="D105" s="56"/>
      <c r="E105" s="56"/>
      <c r="F105" s="56"/>
      <c r="G105" s="94"/>
      <c r="H105" s="56"/>
    </row>
    <row r="106" spans="1:8" ht="18">
      <c r="A106" s="56"/>
      <c r="B106" s="56"/>
      <c r="C106" s="56"/>
      <c r="D106" s="56"/>
      <c r="E106" s="56"/>
      <c r="F106" s="56"/>
      <c r="G106" s="94"/>
      <c r="H106" s="56"/>
    </row>
    <row r="107" spans="1:8" ht="18">
      <c r="A107" s="56"/>
      <c r="B107" s="56"/>
      <c r="C107" s="56"/>
      <c r="D107" s="56"/>
      <c r="E107" s="56"/>
      <c r="F107" s="56"/>
      <c r="G107" s="94"/>
      <c r="H107" s="56"/>
    </row>
    <row r="108" spans="1:8" ht="18">
      <c r="A108" s="56"/>
      <c r="B108" s="56"/>
      <c r="C108" s="56"/>
      <c r="D108" s="56"/>
      <c r="E108" s="56"/>
      <c r="F108" s="56"/>
      <c r="G108" s="94"/>
      <c r="H108" s="56"/>
    </row>
    <row r="109" spans="1:8" ht="18">
      <c r="A109" s="56"/>
      <c r="B109" s="56"/>
      <c r="C109" s="56"/>
      <c r="D109" s="56"/>
      <c r="E109" s="56"/>
      <c r="F109" s="56"/>
      <c r="G109" s="94"/>
      <c r="H109" s="56"/>
    </row>
    <row r="110" spans="1:8" ht="18">
      <c r="A110" s="56"/>
      <c r="B110" s="56"/>
      <c r="C110" s="56"/>
      <c r="D110" s="56"/>
      <c r="E110" s="56"/>
      <c r="F110" s="56"/>
      <c r="G110" s="94"/>
      <c r="H110" s="56"/>
    </row>
    <row r="111" spans="1:8" ht="18">
      <c r="A111" s="56"/>
      <c r="B111" s="56"/>
      <c r="C111" s="56"/>
      <c r="D111" s="56"/>
      <c r="E111" s="56"/>
      <c r="F111" s="56"/>
      <c r="G111" s="94"/>
      <c r="H111" s="56"/>
    </row>
    <row r="112" spans="1:8" ht="18">
      <c r="A112" s="56"/>
      <c r="B112" s="56"/>
      <c r="C112" s="56"/>
      <c r="D112" s="56"/>
      <c r="E112" s="56"/>
      <c r="F112" s="56"/>
      <c r="G112" s="94"/>
      <c r="H112" s="56"/>
    </row>
    <row r="113" spans="1:8" ht="18">
      <c r="A113" s="56"/>
      <c r="B113" s="56"/>
      <c r="C113" s="56"/>
      <c r="D113" s="56"/>
      <c r="E113" s="56"/>
      <c r="F113" s="56"/>
      <c r="G113" s="94"/>
      <c r="H113" s="56"/>
    </row>
    <row r="114" spans="1:8" ht="18">
      <c r="A114" s="56"/>
      <c r="B114" s="56"/>
      <c r="C114" s="56"/>
      <c r="D114" s="56"/>
      <c r="E114" s="56"/>
      <c r="F114" s="56"/>
      <c r="G114" s="94"/>
      <c r="H114" s="56"/>
    </row>
    <row r="115" spans="1:8" ht="18">
      <c r="A115" s="56"/>
      <c r="B115" s="56"/>
      <c r="C115" s="56"/>
      <c r="D115" s="56"/>
      <c r="E115" s="56"/>
      <c r="F115" s="56"/>
      <c r="G115" s="94"/>
      <c r="H115" s="56"/>
    </row>
    <row r="116" spans="1:8" ht="18">
      <c r="A116" s="56"/>
      <c r="B116" s="56"/>
      <c r="C116" s="56"/>
      <c r="D116" s="56"/>
      <c r="E116" s="56"/>
      <c r="F116" s="56"/>
      <c r="G116" s="94"/>
      <c r="H116" s="56"/>
    </row>
    <row r="117" spans="1:8" ht="18">
      <c r="A117" s="56"/>
      <c r="B117" s="56"/>
      <c r="C117" s="56"/>
      <c r="D117" s="56"/>
      <c r="E117" s="56"/>
      <c r="F117" s="56"/>
      <c r="G117" s="94"/>
      <c r="H117" s="56"/>
    </row>
    <row r="118" spans="1:8" ht="18">
      <c r="A118" s="56"/>
      <c r="B118" s="56"/>
      <c r="C118" s="56"/>
      <c r="D118" s="56"/>
      <c r="E118" s="56"/>
      <c r="F118" s="56"/>
      <c r="G118" s="94"/>
      <c r="H118" s="56"/>
    </row>
    <row r="119" spans="1:8" ht="18">
      <c r="A119" s="56"/>
      <c r="B119" s="56"/>
      <c r="C119" s="56"/>
      <c r="D119" s="56"/>
      <c r="E119" s="56"/>
      <c r="F119" s="56"/>
      <c r="G119" s="94"/>
      <c r="H119" s="56"/>
    </row>
    <row r="120" spans="1:8" ht="18">
      <c r="A120" s="56"/>
      <c r="B120" s="56"/>
      <c r="C120" s="56"/>
      <c r="D120" s="56"/>
      <c r="E120" s="56"/>
      <c r="F120" s="56"/>
      <c r="G120" s="94"/>
      <c r="H120" s="56"/>
    </row>
    <row r="121" spans="1:8" ht="18">
      <c r="A121" s="56"/>
      <c r="B121" s="56"/>
      <c r="C121" s="56"/>
      <c r="D121" s="56"/>
      <c r="E121" s="56"/>
      <c r="F121" s="56"/>
      <c r="G121" s="94"/>
      <c r="H121" s="56"/>
    </row>
    <row r="122" spans="1:8" ht="18">
      <c r="A122" s="56"/>
      <c r="B122" s="56"/>
      <c r="C122" s="56"/>
      <c r="D122" s="56"/>
      <c r="E122" s="56"/>
      <c r="F122" s="56"/>
      <c r="G122" s="94"/>
      <c r="H122" s="56"/>
    </row>
    <row r="123" spans="1:8" ht="18">
      <c r="A123" s="56"/>
      <c r="B123" s="56"/>
      <c r="C123" s="56"/>
      <c r="D123" s="56"/>
      <c r="E123" s="56"/>
      <c r="F123" s="56"/>
      <c r="G123" s="94"/>
      <c r="H123" s="56"/>
    </row>
    <row r="124" spans="1:8" ht="18">
      <c r="A124" s="56"/>
      <c r="B124" s="56"/>
      <c r="C124" s="56"/>
      <c r="D124" s="56"/>
      <c r="E124" s="56"/>
      <c r="F124" s="56"/>
      <c r="G124" s="94"/>
      <c r="H124" s="56"/>
    </row>
    <row r="125" spans="1:8" ht="18">
      <c r="A125" s="56"/>
      <c r="B125" s="56"/>
      <c r="C125" s="56"/>
      <c r="D125" s="56"/>
      <c r="E125" s="56"/>
      <c r="F125" s="56"/>
      <c r="G125" s="94"/>
      <c r="H125" s="56"/>
    </row>
    <row r="126" spans="1:8" ht="18">
      <c r="A126" s="56"/>
      <c r="B126" s="56"/>
      <c r="C126" s="56"/>
      <c r="D126" s="56"/>
      <c r="E126" s="56"/>
      <c r="F126" s="56"/>
      <c r="G126" s="94"/>
      <c r="H126" s="56"/>
    </row>
    <row r="127" spans="1:8" ht="18">
      <c r="A127" s="56"/>
      <c r="B127" s="56"/>
      <c r="C127" s="56"/>
      <c r="D127" s="56"/>
      <c r="E127" s="56"/>
      <c r="F127" s="56"/>
      <c r="G127" s="94"/>
      <c r="H127" s="56"/>
    </row>
    <row r="128" spans="1:8" ht="18">
      <c r="A128" s="56"/>
      <c r="B128" s="56"/>
      <c r="C128" s="56"/>
      <c r="D128" s="56"/>
      <c r="E128" s="56"/>
      <c r="F128" s="56"/>
      <c r="G128" s="94"/>
      <c r="H128" s="56"/>
    </row>
    <row r="129" spans="1:8" ht="18">
      <c r="A129" s="56"/>
      <c r="B129" s="56"/>
      <c r="C129" s="56"/>
      <c r="D129" s="56"/>
      <c r="E129" s="56"/>
      <c r="F129" s="56"/>
      <c r="G129" s="94"/>
      <c r="H129" s="56"/>
    </row>
    <row r="130" spans="1:8" ht="18">
      <c r="A130" s="56"/>
      <c r="B130" s="56"/>
      <c r="C130" s="56"/>
      <c r="D130" s="56"/>
      <c r="E130" s="56"/>
      <c r="F130" s="56"/>
      <c r="G130" s="94"/>
      <c r="H130" s="56"/>
    </row>
    <row r="131" spans="1:8" ht="18">
      <c r="A131" s="56"/>
      <c r="B131" s="56"/>
      <c r="C131" s="56"/>
      <c r="D131" s="56"/>
      <c r="E131" s="56"/>
      <c r="F131" s="56"/>
      <c r="G131" s="94"/>
      <c r="H131" s="56"/>
    </row>
  </sheetData>
  <sheetProtection algorithmName="SHA-512" hashValue="B25XPwV1tBR9WHbOVQvXWmfHSllEG0VDwo2trDnAIwIqh7tuv+Yo0qj2pS/B5qy99DUiJBf941b1m8XiXoF4Tw==" saltValue="HeNlntcElPBirz4eFk7rqA==" spinCount="100000" sheet="1" formatCells="0" formatColumns="0" formatRows="0" insertColumns="0" insertRows="0" insertHyperlinks="0" deleteColumns="0" deleteRows="0" sort="0" autoFilter="0" pivotTables="0"/>
  <mergeCells count="10">
    <mergeCell ref="B29:C29"/>
    <mergeCell ref="B30:C30"/>
    <mergeCell ref="B31:C31"/>
    <mergeCell ref="B32:C32"/>
    <mergeCell ref="B18:C18"/>
    <mergeCell ref="B20:C20"/>
    <mergeCell ref="B21:C21"/>
    <mergeCell ref="B22:C22"/>
    <mergeCell ref="B25:C25"/>
    <mergeCell ref="B28:C2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9760-E327-4C47-AB67-4578FD6A6C23}">
  <dimension ref="A1:AO89"/>
  <sheetViews>
    <sheetView workbookViewId="0">
      <selection activeCell="A2" sqref="A2"/>
    </sheetView>
  </sheetViews>
  <sheetFormatPr defaultRowHeight="15"/>
  <cols>
    <col min="1" max="1" width="73.85546875" customWidth="1" collapsed="1"/>
    <col min="2" max="6" width="16.7109375" customWidth="1"/>
    <col min="7" max="7" width="16.7109375" style="98" customWidth="1"/>
    <col min="8" max="8" width="16.7109375" customWidth="1"/>
  </cols>
  <sheetData>
    <row r="1" spans="1:41" ht="61.5" customHeight="1">
      <c r="B1" s="56"/>
      <c r="C1" s="56"/>
      <c r="D1" s="56"/>
      <c r="E1" s="56"/>
      <c r="F1" s="56"/>
      <c r="G1" s="94"/>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row>
    <row r="2" spans="1:41" ht="25.5" customHeight="1">
      <c r="A2" s="56" t="s">
        <v>133</v>
      </c>
      <c r="B2" s="56"/>
      <c r="C2" s="56"/>
      <c r="D2" s="56"/>
      <c r="E2" s="56"/>
      <c r="F2" s="56"/>
      <c r="G2" s="94"/>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row>
    <row r="3" spans="1:41">
      <c r="A3" s="57" t="s">
        <v>11</v>
      </c>
      <c r="B3" s="113">
        <v>2019</v>
      </c>
      <c r="C3" s="113">
        <v>2020</v>
      </c>
      <c r="D3" s="113" t="s">
        <v>134</v>
      </c>
      <c r="E3" s="113" t="s">
        <v>135</v>
      </c>
      <c r="F3" s="113" t="s">
        <v>136</v>
      </c>
      <c r="G3" s="95">
        <v>2024</v>
      </c>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row>
    <row r="4" spans="1:41" ht="18">
      <c r="A4" s="64" t="s">
        <v>137</v>
      </c>
      <c r="B4" s="56"/>
      <c r="C4" s="56"/>
      <c r="D4" s="56"/>
      <c r="E4" s="56"/>
      <c r="F4" s="56"/>
      <c r="G4" s="102" t="s">
        <v>138</v>
      </c>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row>
    <row r="5" spans="1:41" ht="18">
      <c r="A5" s="64" t="s">
        <v>139</v>
      </c>
      <c r="B5" s="56"/>
      <c r="C5" s="56"/>
      <c r="D5" s="56"/>
      <c r="E5" s="56"/>
      <c r="F5" s="56"/>
      <c r="G5" s="102" t="s">
        <v>140</v>
      </c>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row>
    <row r="6" spans="1:41" ht="18">
      <c r="A6" s="64" t="s">
        <v>141</v>
      </c>
      <c r="B6" s="56"/>
      <c r="C6" s="56"/>
      <c r="D6" s="56"/>
      <c r="E6" s="56"/>
      <c r="F6" s="56"/>
      <c r="G6" s="102" t="s">
        <v>142</v>
      </c>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row>
    <row r="7" spans="1:41" ht="18">
      <c r="A7" s="67" t="s">
        <v>143</v>
      </c>
      <c r="B7" s="120"/>
      <c r="C7" s="120"/>
      <c r="D7" s="120"/>
      <c r="E7" s="120"/>
      <c r="F7" s="120"/>
      <c r="G7" s="121" t="s">
        <v>144</v>
      </c>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row>
    <row r="8" spans="1:41" ht="18">
      <c r="A8" s="161" t="s">
        <v>145</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row>
    <row r="9" spans="1:41" ht="18">
      <c r="A9" s="56"/>
      <c r="B9" s="56"/>
      <c r="C9" s="56"/>
      <c r="D9" s="56"/>
      <c r="E9" s="56"/>
      <c r="F9" s="56"/>
      <c r="G9" s="94"/>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row>
    <row r="10" spans="1:41">
      <c r="A10" s="57" t="s">
        <v>13</v>
      </c>
      <c r="B10" s="113">
        <v>2019</v>
      </c>
      <c r="C10" s="113">
        <v>2020</v>
      </c>
      <c r="D10" s="113" t="s">
        <v>134</v>
      </c>
      <c r="E10" s="113" t="s">
        <v>135</v>
      </c>
      <c r="F10" s="113" t="s">
        <v>136</v>
      </c>
      <c r="G10" s="95">
        <v>2024</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row>
    <row r="11" spans="1:41" ht="18" customHeight="1">
      <c r="A11" s="64" t="s">
        <v>146</v>
      </c>
      <c r="B11" s="64">
        <v>13</v>
      </c>
      <c r="C11" s="64">
        <v>19</v>
      </c>
      <c r="D11" s="64">
        <v>29</v>
      </c>
      <c r="E11" s="64">
        <v>157</v>
      </c>
      <c r="F11" s="64">
        <v>5</v>
      </c>
      <c r="G11" s="102">
        <v>18</v>
      </c>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row>
    <row r="12" spans="1:41" ht="18">
      <c r="A12" s="64" t="s">
        <v>147</v>
      </c>
      <c r="B12" s="64">
        <v>2</v>
      </c>
      <c r="C12" s="64">
        <v>2</v>
      </c>
      <c r="D12" s="64">
        <v>22</v>
      </c>
      <c r="E12" s="64">
        <v>12</v>
      </c>
      <c r="F12" s="64">
        <v>34</v>
      </c>
      <c r="G12" s="102">
        <v>66</v>
      </c>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row>
    <row r="13" spans="1:41" ht="18">
      <c r="A13" s="64" t="s">
        <v>148</v>
      </c>
      <c r="B13" s="64"/>
      <c r="C13" s="64"/>
      <c r="D13" s="64">
        <v>0</v>
      </c>
      <c r="E13" s="64">
        <v>10</v>
      </c>
      <c r="F13" s="64">
        <v>74</v>
      </c>
      <c r="G13" s="102">
        <v>2</v>
      </c>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row>
    <row r="14" spans="1:41" ht="18">
      <c r="A14" s="64" t="s">
        <v>149</v>
      </c>
      <c r="B14" s="64"/>
      <c r="C14" s="64"/>
      <c r="D14" s="64">
        <v>0</v>
      </c>
      <c r="E14" s="64">
        <v>0</v>
      </c>
      <c r="F14" s="64">
        <v>1</v>
      </c>
      <c r="G14" s="102">
        <v>0</v>
      </c>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row>
    <row r="15" spans="1:41" ht="18">
      <c r="A15" s="64" t="s">
        <v>150</v>
      </c>
      <c r="B15" s="64"/>
      <c r="C15" s="64"/>
      <c r="D15" s="64">
        <v>0</v>
      </c>
      <c r="E15" s="64">
        <v>0</v>
      </c>
      <c r="F15" s="64">
        <v>0</v>
      </c>
      <c r="G15" s="102">
        <v>0</v>
      </c>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row>
    <row r="16" spans="1:41" ht="18">
      <c r="A16" s="67" t="s">
        <v>151</v>
      </c>
      <c r="B16" s="67"/>
      <c r="C16" s="67"/>
      <c r="D16" s="67">
        <v>0</v>
      </c>
      <c r="E16" s="67">
        <v>0</v>
      </c>
      <c r="F16" s="67">
        <v>0</v>
      </c>
      <c r="G16" s="102">
        <v>0</v>
      </c>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row>
    <row r="17" spans="1:41" ht="18">
      <c r="A17" s="56"/>
      <c r="B17" s="56"/>
      <c r="C17" s="56"/>
      <c r="D17" s="56"/>
      <c r="E17" s="56"/>
      <c r="F17" s="56"/>
      <c r="G17" s="94"/>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row>
    <row r="18" spans="1:41" ht="18">
      <c r="A18" s="65" t="s">
        <v>152</v>
      </c>
      <c r="B18" s="95">
        <v>2019</v>
      </c>
      <c r="C18" s="95">
        <v>2020</v>
      </c>
      <c r="D18" s="95" t="s">
        <v>134</v>
      </c>
      <c r="E18" s="95" t="s">
        <v>135</v>
      </c>
      <c r="F18" s="95" t="s">
        <v>136</v>
      </c>
      <c r="G18" s="95">
        <v>2024</v>
      </c>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row>
    <row r="19" spans="1:41" ht="18">
      <c r="A19" s="48" t="s">
        <v>153</v>
      </c>
      <c r="B19" s="49">
        <v>24</v>
      </c>
      <c r="C19" s="49">
        <v>35</v>
      </c>
      <c r="D19" s="28">
        <v>35</v>
      </c>
      <c r="E19" s="28">
        <v>35</v>
      </c>
      <c r="F19" s="28">
        <v>40</v>
      </c>
      <c r="G19" s="102">
        <v>37</v>
      </c>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row>
    <row r="20" spans="1:41" ht="18">
      <c r="A20" s="48" t="s">
        <v>154</v>
      </c>
      <c r="B20" s="49">
        <v>119</v>
      </c>
      <c r="C20" s="49">
        <v>68</v>
      </c>
      <c r="D20" s="28">
        <v>103</v>
      </c>
      <c r="E20" s="28">
        <v>72</v>
      </c>
      <c r="F20" s="28">
        <v>90</v>
      </c>
      <c r="G20" s="47">
        <v>60</v>
      </c>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row>
    <row r="21" spans="1:41" ht="18">
      <c r="A21" s="48" t="s">
        <v>155</v>
      </c>
      <c r="B21" s="49"/>
      <c r="C21" s="49"/>
      <c r="D21" s="123" t="s">
        <v>156</v>
      </c>
      <c r="E21" s="123" t="s">
        <v>156</v>
      </c>
      <c r="F21" s="123">
        <v>300</v>
      </c>
      <c r="G21" s="47">
        <v>331</v>
      </c>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row>
    <row r="22" spans="1:41" ht="18">
      <c r="A22" s="48" t="s">
        <v>157</v>
      </c>
      <c r="B22" s="49"/>
      <c r="C22" s="49"/>
      <c r="D22" s="123" t="s">
        <v>156</v>
      </c>
      <c r="E22" s="123" t="s">
        <v>156</v>
      </c>
      <c r="F22" s="123">
        <v>70</v>
      </c>
      <c r="G22" s="47">
        <v>80</v>
      </c>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row>
    <row r="23" spans="1:41" ht="18">
      <c r="A23" s="48" t="s">
        <v>158</v>
      </c>
      <c r="B23" s="49"/>
      <c r="C23" s="49"/>
      <c r="D23" s="28">
        <v>0.08</v>
      </c>
      <c r="E23" s="28">
        <v>0.63</v>
      </c>
      <c r="F23" s="28">
        <v>0.17599999999999999</v>
      </c>
      <c r="G23" s="43" t="s">
        <v>159</v>
      </c>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row>
    <row r="24" spans="1:41" ht="18">
      <c r="A24" s="48" t="s">
        <v>160</v>
      </c>
      <c r="B24" s="49"/>
      <c r="C24" s="49"/>
      <c r="D24" s="28">
        <v>3.11</v>
      </c>
      <c r="E24" s="28">
        <v>3.36</v>
      </c>
      <c r="F24" s="28">
        <v>2.9750000000000001</v>
      </c>
      <c r="G24" s="43" t="s">
        <v>159</v>
      </c>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row>
    <row r="25" spans="1:41" ht="18">
      <c r="A25" s="48" t="s">
        <v>161</v>
      </c>
      <c r="B25" s="49"/>
      <c r="C25" s="49"/>
      <c r="D25" s="28">
        <v>0</v>
      </c>
      <c r="E25" s="28">
        <v>0</v>
      </c>
      <c r="F25" s="28">
        <v>36.115000000000002</v>
      </c>
      <c r="G25" s="43" t="s">
        <v>159</v>
      </c>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row>
    <row r="26" spans="1:41" ht="18">
      <c r="A26" s="68" t="s">
        <v>162</v>
      </c>
      <c r="B26" s="83"/>
      <c r="C26" s="83"/>
      <c r="D26" s="29">
        <v>0</v>
      </c>
      <c r="E26" s="29">
        <v>0</v>
      </c>
      <c r="F26" s="29">
        <v>21.56</v>
      </c>
      <c r="G26" s="122" t="s">
        <v>159</v>
      </c>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row>
    <row r="27" spans="1:41" ht="18">
      <c r="A27" s="48" t="s">
        <v>163</v>
      </c>
      <c r="B27" s="49"/>
      <c r="C27" s="49"/>
      <c r="D27" s="50"/>
      <c r="E27" s="50"/>
      <c r="F27" s="50"/>
      <c r="G27" s="50"/>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row>
    <row r="28" spans="1:41">
      <c r="A28" s="48"/>
      <c r="B28" s="48"/>
      <c r="C28" s="48"/>
      <c r="D28" s="48"/>
      <c r="E28" s="48"/>
      <c r="F28" s="48"/>
      <c r="G28" s="96"/>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row>
    <row r="29" spans="1:41" ht="43.9" customHeight="1">
      <c r="A29" s="56" t="s">
        <v>15</v>
      </c>
      <c r="B29" s="216" t="s">
        <v>164</v>
      </c>
      <c r="C29" s="217"/>
      <c r="D29" s="91"/>
      <c r="E29" s="56"/>
      <c r="F29" s="56"/>
      <c r="G29" s="56"/>
      <c r="H29" s="56"/>
      <c r="I29" s="56"/>
      <c r="J29" s="56"/>
      <c r="K29" s="56"/>
      <c r="L29" s="56"/>
      <c r="M29" s="56"/>
      <c r="N29" s="56"/>
      <c r="O29" s="56"/>
      <c r="P29" s="56"/>
      <c r="Q29" s="56"/>
      <c r="R29" s="56"/>
      <c r="S29" s="56"/>
      <c r="T29" s="56"/>
      <c r="U29" s="56"/>
      <c r="V29" s="56"/>
      <c r="W29" s="56"/>
      <c r="X29" s="56"/>
      <c r="Y29" s="56"/>
      <c r="Z29" s="56"/>
    </row>
    <row r="30" spans="1:41" ht="18">
      <c r="A30" s="86"/>
      <c r="B30" s="87"/>
      <c r="C30" s="88"/>
      <c r="D30" s="88"/>
      <c r="E30" s="88"/>
      <c r="F30" s="56"/>
      <c r="G30" s="56"/>
      <c r="H30" s="56"/>
      <c r="I30" s="56"/>
      <c r="J30" s="56"/>
      <c r="K30" s="56"/>
      <c r="L30" s="56"/>
      <c r="M30" s="56"/>
      <c r="N30" s="56"/>
      <c r="O30" s="56"/>
      <c r="P30" s="56"/>
      <c r="Q30" s="56"/>
      <c r="R30" s="56"/>
      <c r="S30" s="56"/>
      <c r="T30" s="56"/>
      <c r="U30" s="56"/>
      <c r="V30" s="56"/>
      <c r="W30" s="56"/>
      <c r="X30" s="56"/>
      <c r="Y30" s="56"/>
      <c r="Z30" s="56"/>
    </row>
    <row r="31" spans="1:41" ht="18">
      <c r="A31" s="89"/>
      <c r="B31" s="90"/>
      <c r="C31" s="84" t="s">
        <v>165</v>
      </c>
      <c r="D31" s="84" t="s">
        <v>166</v>
      </c>
      <c r="E31" s="85" t="s">
        <v>167</v>
      </c>
      <c r="F31" s="56"/>
      <c r="G31" s="56"/>
      <c r="H31" s="56"/>
      <c r="I31" s="56"/>
      <c r="J31" s="56"/>
      <c r="K31" s="56"/>
      <c r="L31" s="56"/>
      <c r="M31" s="56"/>
      <c r="N31" s="56"/>
      <c r="O31" s="56"/>
      <c r="P31" s="56"/>
      <c r="Q31" s="56"/>
      <c r="R31" s="56"/>
      <c r="S31" s="56"/>
      <c r="T31" s="56"/>
      <c r="U31" s="56"/>
      <c r="V31" s="56"/>
      <c r="W31" s="56"/>
      <c r="X31" s="56"/>
      <c r="Y31" s="56"/>
      <c r="Z31" s="56"/>
    </row>
    <row r="32" spans="1:41" ht="140.25">
      <c r="A32" s="134">
        <v>1</v>
      </c>
      <c r="B32" s="135" t="s">
        <v>168</v>
      </c>
      <c r="C32" s="135" t="s">
        <v>169</v>
      </c>
      <c r="D32" s="135" t="s">
        <v>170</v>
      </c>
      <c r="E32" s="135" t="s">
        <v>171</v>
      </c>
      <c r="F32" s="56"/>
      <c r="G32" s="56"/>
      <c r="H32" s="56"/>
      <c r="I32" s="56"/>
      <c r="J32" s="56"/>
      <c r="K32" s="56"/>
      <c r="L32" s="56"/>
      <c r="M32" s="56"/>
      <c r="N32" s="56"/>
      <c r="O32" s="56"/>
      <c r="P32" s="56"/>
      <c r="Q32" s="56"/>
      <c r="R32" s="56"/>
      <c r="S32" s="56"/>
      <c r="T32" s="56"/>
      <c r="U32" s="56"/>
      <c r="V32" s="56"/>
      <c r="W32" s="56"/>
      <c r="X32" s="56"/>
      <c r="Y32" s="56"/>
      <c r="Z32" s="56"/>
    </row>
    <row r="33" spans="1:26" ht="38.25">
      <c r="A33" s="136">
        <v>2</v>
      </c>
      <c r="B33" s="214" t="s">
        <v>172</v>
      </c>
      <c r="C33" s="135" t="s">
        <v>173</v>
      </c>
      <c r="D33" s="135" t="s">
        <v>173</v>
      </c>
      <c r="E33" s="135" t="s">
        <v>173</v>
      </c>
      <c r="F33" s="56"/>
      <c r="G33" s="56"/>
      <c r="H33" s="56"/>
      <c r="I33" s="56"/>
      <c r="J33" s="56"/>
      <c r="K33" s="56"/>
      <c r="L33" s="56"/>
      <c r="M33" s="56"/>
      <c r="N33" s="56"/>
      <c r="O33" s="56"/>
      <c r="P33" s="56"/>
      <c r="Q33" s="56"/>
      <c r="R33" s="56"/>
      <c r="S33" s="56"/>
      <c r="T33" s="56"/>
      <c r="U33" s="56"/>
      <c r="V33" s="56"/>
      <c r="W33" s="56"/>
      <c r="X33" s="56"/>
      <c r="Y33" s="56"/>
      <c r="Z33" s="56"/>
    </row>
    <row r="34" spans="1:26" ht="30.75" customHeight="1">
      <c r="A34" s="137"/>
      <c r="B34" s="215"/>
      <c r="C34" s="135" t="s">
        <v>174</v>
      </c>
      <c r="D34" s="135" t="s">
        <v>175</v>
      </c>
      <c r="E34" s="135" t="s">
        <v>176</v>
      </c>
      <c r="F34" s="56"/>
      <c r="G34" s="56"/>
      <c r="H34" s="56"/>
      <c r="I34" s="56"/>
      <c r="J34" s="56"/>
      <c r="K34" s="56"/>
      <c r="L34" s="56"/>
      <c r="M34" s="56"/>
      <c r="N34" s="56"/>
      <c r="O34" s="56"/>
      <c r="P34" s="56"/>
      <c r="Q34" s="56"/>
      <c r="R34" s="56"/>
      <c r="S34" s="56"/>
      <c r="T34" s="56"/>
      <c r="U34" s="56"/>
      <c r="V34" s="56"/>
      <c r="W34" s="56"/>
      <c r="X34" s="56"/>
      <c r="Y34" s="56"/>
      <c r="Z34" s="56"/>
    </row>
    <row r="35" spans="1:26" ht="76.5">
      <c r="A35" s="134">
        <v>3</v>
      </c>
      <c r="B35" s="135" t="s">
        <v>177</v>
      </c>
      <c r="C35" s="135" t="s">
        <v>178</v>
      </c>
      <c r="D35" s="135" t="s">
        <v>179</v>
      </c>
      <c r="E35" s="135" t="s">
        <v>179</v>
      </c>
      <c r="F35" s="56"/>
      <c r="G35" s="56"/>
      <c r="H35" s="56"/>
      <c r="I35" s="56"/>
      <c r="J35" s="56"/>
      <c r="K35" s="56"/>
      <c r="L35" s="56"/>
      <c r="M35" s="56"/>
      <c r="N35" s="56"/>
      <c r="O35" s="56"/>
      <c r="P35" s="56"/>
      <c r="Q35" s="56"/>
      <c r="R35" s="56"/>
      <c r="S35" s="56"/>
      <c r="T35" s="56"/>
      <c r="U35" s="56"/>
      <c r="V35" s="56"/>
      <c r="W35" s="56"/>
      <c r="X35" s="56"/>
      <c r="Y35" s="56"/>
      <c r="Z35" s="56"/>
    </row>
    <row r="36" spans="1:26" ht="229.5">
      <c r="A36" s="134">
        <v>4</v>
      </c>
      <c r="B36" s="135" t="s">
        <v>180</v>
      </c>
      <c r="C36" s="135" t="s">
        <v>181</v>
      </c>
      <c r="D36" s="135" t="s">
        <v>182</v>
      </c>
      <c r="E36" s="135" t="s">
        <v>181</v>
      </c>
      <c r="F36" s="56"/>
      <c r="G36" s="56"/>
      <c r="H36" s="56"/>
      <c r="I36" s="56"/>
      <c r="J36" s="56"/>
      <c r="K36" s="56"/>
      <c r="L36" s="56"/>
      <c r="M36" s="56"/>
      <c r="N36" s="56"/>
      <c r="O36" s="56"/>
      <c r="P36" s="56"/>
      <c r="Q36" s="56"/>
      <c r="R36" s="56"/>
      <c r="S36" s="56"/>
      <c r="T36" s="56"/>
      <c r="U36" s="56"/>
      <c r="V36" s="56"/>
      <c r="W36" s="56"/>
      <c r="X36" s="56"/>
      <c r="Y36" s="56"/>
      <c r="Z36" s="56"/>
    </row>
    <row r="37" spans="1:26" ht="89.25">
      <c r="A37" s="134">
        <v>5</v>
      </c>
      <c r="B37" s="135" t="s">
        <v>183</v>
      </c>
      <c r="C37" s="135" t="s">
        <v>184</v>
      </c>
      <c r="D37" s="135" t="s">
        <v>185</v>
      </c>
      <c r="E37" s="135" t="s">
        <v>186</v>
      </c>
      <c r="F37" s="56"/>
      <c r="G37" s="56"/>
      <c r="H37" s="56"/>
      <c r="I37" s="56"/>
      <c r="J37" s="56"/>
      <c r="K37" s="56"/>
      <c r="L37" s="56"/>
      <c r="M37" s="56"/>
      <c r="N37" s="56"/>
      <c r="O37" s="56"/>
      <c r="P37" s="56"/>
      <c r="Q37" s="56"/>
      <c r="R37" s="56"/>
      <c r="S37" s="56"/>
      <c r="T37" s="56"/>
      <c r="U37" s="56"/>
      <c r="V37" s="56"/>
      <c r="W37" s="56"/>
      <c r="X37" s="56"/>
      <c r="Y37" s="56"/>
      <c r="Z37" s="56"/>
    </row>
    <row r="38" spans="1:26" ht="63.75">
      <c r="A38" s="134">
        <v>6</v>
      </c>
      <c r="B38" s="135" t="s">
        <v>187</v>
      </c>
      <c r="C38" s="135" t="s">
        <v>188</v>
      </c>
      <c r="D38" s="135" t="s">
        <v>189</v>
      </c>
      <c r="E38" s="135" t="s">
        <v>189</v>
      </c>
      <c r="F38" s="56"/>
      <c r="G38" s="56"/>
      <c r="H38" s="56"/>
      <c r="I38" s="56"/>
      <c r="J38" s="56"/>
      <c r="K38" s="56"/>
      <c r="L38" s="56"/>
      <c r="M38" s="56"/>
      <c r="N38" s="56"/>
      <c r="O38" s="56"/>
      <c r="P38" s="56"/>
      <c r="Q38" s="56"/>
      <c r="R38" s="56"/>
      <c r="S38" s="56"/>
      <c r="T38" s="56"/>
      <c r="U38" s="56"/>
      <c r="V38" s="56"/>
      <c r="W38" s="56"/>
      <c r="X38" s="56"/>
      <c r="Y38" s="56"/>
      <c r="Z38" s="56"/>
    </row>
    <row r="39" spans="1:26" ht="25.5">
      <c r="A39" s="134">
        <v>7</v>
      </c>
      <c r="B39" s="135" t="s">
        <v>190</v>
      </c>
      <c r="C39" s="135" t="s">
        <v>191</v>
      </c>
      <c r="D39" s="135" t="s">
        <v>192</v>
      </c>
      <c r="E39" s="135" t="s">
        <v>192</v>
      </c>
      <c r="F39" s="56"/>
      <c r="G39" s="56"/>
      <c r="H39" s="56"/>
      <c r="I39" s="56"/>
      <c r="J39" s="56"/>
      <c r="K39" s="56"/>
      <c r="L39" s="56"/>
      <c r="M39" s="56"/>
      <c r="N39" s="56"/>
      <c r="O39" s="56"/>
      <c r="P39" s="56"/>
      <c r="Q39" s="56"/>
      <c r="R39" s="56"/>
      <c r="S39" s="56"/>
      <c r="T39" s="56"/>
      <c r="U39" s="56"/>
      <c r="V39" s="56"/>
      <c r="W39" s="56"/>
      <c r="X39" s="56"/>
      <c r="Y39" s="56"/>
      <c r="Z39" s="56"/>
    </row>
    <row r="40" spans="1:26" ht="72.75" customHeight="1">
      <c r="A40" s="134">
        <v>8</v>
      </c>
      <c r="B40" s="135" t="s">
        <v>193</v>
      </c>
      <c r="C40" s="135" t="s">
        <v>194</v>
      </c>
      <c r="D40" s="135" t="s">
        <v>195</v>
      </c>
      <c r="E40" s="135" t="s">
        <v>195</v>
      </c>
      <c r="F40" s="56"/>
      <c r="G40" s="56"/>
      <c r="H40" s="56"/>
      <c r="I40" s="56"/>
      <c r="J40" s="56"/>
      <c r="K40" s="56"/>
      <c r="L40" s="56"/>
      <c r="M40" s="56"/>
      <c r="N40" s="56"/>
      <c r="O40" s="56"/>
      <c r="P40" s="56"/>
      <c r="Q40" s="56"/>
      <c r="R40" s="56"/>
      <c r="S40" s="56"/>
      <c r="T40" s="56"/>
      <c r="U40" s="56"/>
      <c r="V40" s="56"/>
      <c r="W40" s="56"/>
      <c r="X40" s="56"/>
      <c r="Y40" s="56"/>
      <c r="Z40" s="56"/>
    </row>
    <row r="41" spans="1:26" ht="51">
      <c r="A41" s="134">
        <v>9</v>
      </c>
      <c r="B41" s="135" t="s">
        <v>196</v>
      </c>
      <c r="C41" s="135" t="s">
        <v>197</v>
      </c>
      <c r="D41" s="135" t="s">
        <v>198</v>
      </c>
      <c r="E41" s="135" t="s">
        <v>199</v>
      </c>
      <c r="F41" s="56"/>
      <c r="G41" s="56"/>
      <c r="H41" s="56"/>
      <c r="I41" s="56"/>
      <c r="J41" s="56"/>
      <c r="K41" s="56"/>
      <c r="L41" s="56"/>
      <c r="M41" s="56"/>
      <c r="N41" s="56"/>
      <c r="O41" s="56"/>
      <c r="P41" s="56"/>
      <c r="Q41" s="56"/>
      <c r="R41" s="56"/>
      <c r="S41" s="56"/>
      <c r="T41" s="56"/>
      <c r="U41" s="56"/>
      <c r="V41" s="56"/>
      <c r="W41" s="56"/>
      <c r="X41" s="56"/>
      <c r="Y41" s="56"/>
      <c r="Z41" s="56"/>
    </row>
    <row r="42" spans="1:26" ht="63.75">
      <c r="A42" s="134">
        <v>10</v>
      </c>
      <c r="B42" s="135" t="s">
        <v>200</v>
      </c>
      <c r="C42" s="135" t="s">
        <v>201</v>
      </c>
      <c r="D42" s="135" t="s">
        <v>202</v>
      </c>
      <c r="E42" s="135" t="s">
        <v>199</v>
      </c>
      <c r="F42" s="56"/>
      <c r="G42" s="56"/>
      <c r="H42" s="56"/>
      <c r="I42" s="56"/>
      <c r="J42" s="56"/>
      <c r="K42" s="56"/>
      <c r="L42" s="56"/>
      <c r="M42" s="56"/>
      <c r="N42" s="56"/>
      <c r="O42" s="56"/>
      <c r="P42" s="56"/>
      <c r="Q42" s="56"/>
      <c r="R42" s="56"/>
      <c r="S42" s="56"/>
      <c r="T42" s="56"/>
      <c r="U42" s="56"/>
      <c r="V42" s="56"/>
      <c r="W42" s="56"/>
      <c r="X42" s="56"/>
      <c r="Y42" s="56"/>
      <c r="Z42" s="56"/>
    </row>
    <row r="43" spans="1:26" ht="38.25">
      <c r="A43" s="134">
        <v>11</v>
      </c>
      <c r="B43" s="135" t="s">
        <v>203</v>
      </c>
      <c r="C43" s="138">
        <v>45352</v>
      </c>
      <c r="D43" s="138">
        <v>45352</v>
      </c>
      <c r="E43" s="138">
        <v>45352</v>
      </c>
      <c r="F43" s="56"/>
      <c r="G43" s="56"/>
      <c r="H43" s="56"/>
      <c r="I43" s="56"/>
      <c r="J43" s="56"/>
      <c r="K43" s="56"/>
      <c r="L43" s="56"/>
      <c r="M43" s="56"/>
      <c r="N43" s="56"/>
      <c r="O43" s="56"/>
      <c r="P43" s="56"/>
      <c r="Q43" s="56"/>
      <c r="R43" s="56"/>
      <c r="S43" s="56"/>
      <c r="T43" s="56"/>
      <c r="U43" s="56"/>
      <c r="V43" s="56"/>
      <c r="W43" s="56"/>
      <c r="X43" s="56"/>
      <c r="Y43" s="56"/>
      <c r="Z43" s="56"/>
    </row>
    <row r="44" spans="1:26" ht="127.5">
      <c r="A44" s="134">
        <v>12</v>
      </c>
      <c r="B44" s="135" t="s">
        <v>204</v>
      </c>
      <c r="C44" s="135" t="s">
        <v>188</v>
      </c>
      <c r="D44" s="135" t="s">
        <v>188</v>
      </c>
      <c r="E44" s="135" t="s">
        <v>188</v>
      </c>
      <c r="F44" s="56"/>
      <c r="G44" s="56"/>
      <c r="H44" s="56"/>
      <c r="I44" s="56"/>
      <c r="J44" s="56"/>
      <c r="K44" s="56"/>
      <c r="L44" s="56"/>
      <c r="M44" s="56"/>
      <c r="N44" s="56"/>
      <c r="O44" s="56"/>
      <c r="P44" s="56"/>
      <c r="Q44" s="56"/>
      <c r="R44" s="56"/>
      <c r="S44" s="56"/>
      <c r="T44" s="56"/>
      <c r="U44" s="56"/>
      <c r="V44" s="56"/>
      <c r="W44" s="56"/>
      <c r="X44" s="56"/>
      <c r="Y44" s="56"/>
      <c r="Z44" s="56"/>
    </row>
    <row r="45" spans="1:26" ht="127.5">
      <c r="A45" s="139">
        <v>13</v>
      </c>
      <c r="B45" s="135" t="s">
        <v>205</v>
      </c>
      <c r="C45" s="135" t="s">
        <v>206</v>
      </c>
      <c r="D45" s="135" t="s">
        <v>207</v>
      </c>
      <c r="E45" s="135" t="s">
        <v>207</v>
      </c>
      <c r="F45" s="56"/>
      <c r="G45" s="56"/>
      <c r="H45" s="56"/>
      <c r="I45" s="56"/>
      <c r="J45" s="56"/>
      <c r="K45" s="56"/>
      <c r="L45" s="56"/>
      <c r="M45" s="56"/>
      <c r="N45" s="56"/>
      <c r="O45" s="56"/>
      <c r="P45" s="56"/>
      <c r="Q45" s="56"/>
      <c r="R45" s="56"/>
      <c r="S45" s="56"/>
      <c r="T45" s="56"/>
      <c r="U45" s="56"/>
      <c r="V45" s="56"/>
      <c r="W45" s="56"/>
      <c r="X45" s="56"/>
      <c r="Y45" s="56"/>
      <c r="Z45" s="56"/>
    </row>
    <row r="46" spans="1:26" ht="76.5">
      <c r="A46" s="140">
        <v>14</v>
      </c>
      <c r="B46" s="214" t="s">
        <v>208</v>
      </c>
      <c r="C46" s="135" t="s">
        <v>209</v>
      </c>
      <c r="D46" s="135" t="s">
        <v>209</v>
      </c>
      <c r="E46" s="135" t="s">
        <v>209</v>
      </c>
      <c r="F46" s="56"/>
      <c r="G46" s="56"/>
      <c r="H46" s="56"/>
      <c r="I46" s="56"/>
      <c r="J46" s="56"/>
      <c r="K46" s="56"/>
      <c r="L46" s="56"/>
      <c r="M46" s="56"/>
      <c r="N46" s="56"/>
      <c r="O46" s="56"/>
      <c r="P46" s="56"/>
      <c r="Q46" s="56"/>
      <c r="R46" s="56"/>
      <c r="S46" s="56"/>
      <c r="T46" s="56"/>
      <c r="U46" s="56"/>
      <c r="V46" s="56"/>
      <c r="W46" s="56"/>
      <c r="X46" s="56"/>
      <c r="Y46" s="56"/>
      <c r="Z46" s="56"/>
    </row>
    <row r="47" spans="1:26" ht="38.25">
      <c r="A47" s="137"/>
      <c r="B47" s="215"/>
      <c r="C47" s="135" t="s">
        <v>210</v>
      </c>
      <c r="D47" s="135" t="s">
        <v>211</v>
      </c>
      <c r="E47" s="135" t="s">
        <v>211</v>
      </c>
      <c r="F47" s="56"/>
      <c r="G47" s="56"/>
      <c r="H47" s="56"/>
      <c r="I47" s="56"/>
      <c r="J47" s="56"/>
      <c r="K47" s="56"/>
      <c r="L47" s="56"/>
      <c r="M47" s="56"/>
      <c r="N47" s="56"/>
      <c r="O47" s="56"/>
      <c r="P47" s="56"/>
      <c r="Q47" s="56"/>
      <c r="R47" s="56"/>
      <c r="S47" s="56"/>
      <c r="T47" s="56"/>
      <c r="U47" s="56"/>
      <c r="V47" s="56"/>
      <c r="W47" s="56"/>
      <c r="X47" s="56"/>
      <c r="Y47" s="56"/>
      <c r="Z47" s="56"/>
    </row>
    <row r="48" spans="1:26" ht="318.75">
      <c r="A48" s="134">
        <v>15</v>
      </c>
      <c r="B48" s="135" t="s">
        <v>212</v>
      </c>
      <c r="C48" s="135" t="s">
        <v>213</v>
      </c>
      <c r="D48" s="135" t="s">
        <v>214</v>
      </c>
      <c r="E48" s="135" t="s">
        <v>214</v>
      </c>
      <c r="F48" s="56"/>
      <c r="G48" s="56"/>
      <c r="H48" s="56"/>
      <c r="I48" s="56"/>
      <c r="J48" s="56"/>
      <c r="K48" s="56"/>
      <c r="L48" s="56"/>
      <c r="M48" s="56"/>
      <c r="N48" s="56"/>
      <c r="O48" s="56"/>
      <c r="P48" s="56"/>
      <c r="Q48" s="56"/>
      <c r="R48" s="56"/>
      <c r="S48" s="56"/>
      <c r="T48" s="56"/>
      <c r="U48" s="56"/>
      <c r="V48" s="56"/>
      <c r="W48" s="56"/>
      <c r="X48" s="56"/>
      <c r="Y48" s="56"/>
      <c r="Z48" s="56"/>
    </row>
    <row r="49" spans="1:26" ht="127.5">
      <c r="A49" s="134">
        <v>16</v>
      </c>
      <c r="B49" s="135" t="s">
        <v>215</v>
      </c>
      <c r="C49" s="135" t="s">
        <v>216</v>
      </c>
      <c r="D49" s="135" t="s">
        <v>216</v>
      </c>
      <c r="E49" s="135" t="s">
        <v>216</v>
      </c>
      <c r="F49" s="56"/>
      <c r="G49" s="56"/>
      <c r="H49" s="56"/>
      <c r="I49" s="56"/>
      <c r="J49" s="56"/>
      <c r="K49" s="56"/>
      <c r="L49" s="56"/>
      <c r="M49" s="56"/>
      <c r="N49" s="56"/>
      <c r="O49" s="56"/>
      <c r="P49" s="56"/>
      <c r="Q49" s="56"/>
      <c r="R49" s="56"/>
      <c r="S49" s="56"/>
      <c r="T49" s="56"/>
      <c r="U49" s="56"/>
      <c r="V49" s="56"/>
      <c r="W49" s="56"/>
      <c r="X49" s="56"/>
      <c r="Y49" s="56"/>
      <c r="Z49" s="56"/>
    </row>
    <row r="50" spans="1:26" ht="191.25">
      <c r="A50" s="134">
        <v>17</v>
      </c>
      <c r="B50" s="135" t="s">
        <v>217</v>
      </c>
      <c r="C50" s="135" t="s">
        <v>218</v>
      </c>
      <c r="D50" s="135" t="s">
        <v>219</v>
      </c>
      <c r="E50" s="135" t="s">
        <v>220</v>
      </c>
      <c r="F50" s="56"/>
      <c r="G50" s="56"/>
      <c r="H50" s="56"/>
      <c r="I50" s="56"/>
      <c r="J50" s="56"/>
      <c r="K50" s="56"/>
      <c r="L50" s="56"/>
      <c r="M50" s="56"/>
      <c r="N50" s="56"/>
      <c r="O50" s="56"/>
      <c r="P50" s="56"/>
      <c r="Q50" s="56"/>
      <c r="R50" s="56"/>
      <c r="S50" s="56"/>
      <c r="T50" s="56"/>
      <c r="U50" s="56"/>
      <c r="V50" s="56"/>
      <c r="W50" s="56"/>
      <c r="X50" s="56"/>
      <c r="Y50" s="56"/>
      <c r="Z50" s="56"/>
    </row>
    <row r="51" spans="1:26" ht="114.75">
      <c r="A51" s="134">
        <v>18</v>
      </c>
      <c r="B51" s="135" t="s">
        <v>221</v>
      </c>
      <c r="C51" s="135" t="s">
        <v>222</v>
      </c>
      <c r="D51" s="135" t="s">
        <v>223</v>
      </c>
      <c r="E51" s="135" t="s">
        <v>224</v>
      </c>
      <c r="F51" s="56"/>
      <c r="G51" s="56"/>
      <c r="H51" s="56"/>
      <c r="I51" s="56"/>
      <c r="J51" s="56"/>
      <c r="K51" s="56"/>
      <c r="L51" s="56"/>
      <c r="M51" s="56"/>
      <c r="N51" s="56"/>
      <c r="O51" s="56"/>
      <c r="P51" s="56"/>
      <c r="Q51" s="56"/>
    </row>
    <row r="52" spans="1:26" ht="140.25">
      <c r="A52" s="134">
        <v>19</v>
      </c>
      <c r="B52" s="135" t="s">
        <v>225</v>
      </c>
      <c r="C52" s="135" t="s">
        <v>188</v>
      </c>
      <c r="D52" s="135" t="s">
        <v>188</v>
      </c>
      <c r="E52" s="135" t="s">
        <v>188</v>
      </c>
      <c r="F52" s="56"/>
      <c r="G52" s="56"/>
      <c r="H52" s="56"/>
      <c r="I52" s="56"/>
      <c r="J52" s="56"/>
      <c r="K52" s="56"/>
      <c r="L52" s="56"/>
      <c r="M52" s="56"/>
      <c r="N52" s="56"/>
      <c r="O52" s="56"/>
      <c r="P52" s="56"/>
      <c r="Q52" s="56"/>
    </row>
    <row r="53" spans="1:26" ht="51">
      <c r="A53" s="134">
        <v>20</v>
      </c>
      <c r="B53" s="135" t="s">
        <v>226</v>
      </c>
      <c r="C53" s="135" t="s">
        <v>227</v>
      </c>
      <c r="D53" s="135" t="s">
        <v>227</v>
      </c>
      <c r="E53" s="135" t="s">
        <v>227</v>
      </c>
      <c r="F53" s="56"/>
      <c r="G53" s="56"/>
      <c r="H53" s="56"/>
      <c r="I53" s="56"/>
      <c r="J53" s="56"/>
      <c r="K53" s="56"/>
      <c r="L53" s="56"/>
      <c r="M53" s="56"/>
      <c r="N53" s="56"/>
      <c r="O53" s="56"/>
      <c r="P53" s="56"/>
      <c r="Q53" s="56"/>
    </row>
    <row r="54" spans="1:26" ht="18">
      <c r="A54" s="56"/>
      <c r="B54" s="56"/>
      <c r="C54" s="56"/>
      <c r="D54" s="56"/>
      <c r="E54" s="56"/>
      <c r="F54" s="56"/>
      <c r="G54" s="94"/>
      <c r="H54" s="56"/>
    </row>
    <row r="55" spans="1:26" ht="18">
      <c r="A55" s="56"/>
      <c r="B55" s="56"/>
      <c r="C55" s="56"/>
      <c r="D55" s="56"/>
      <c r="E55" s="56"/>
      <c r="F55" s="56"/>
      <c r="G55" s="94"/>
      <c r="H55" s="56"/>
    </row>
    <row r="56" spans="1:26" ht="18">
      <c r="A56" s="56"/>
      <c r="B56" s="56"/>
      <c r="C56" s="56"/>
      <c r="D56" s="56"/>
      <c r="E56" s="56"/>
      <c r="F56" s="56"/>
      <c r="G56" s="94"/>
      <c r="H56" s="56"/>
    </row>
    <row r="57" spans="1:26" ht="18">
      <c r="A57" s="56"/>
      <c r="B57" s="56"/>
      <c r="C57" s="56"/>
      <c r="D57" s="56"/>
      <c r="E57" s="56"/>
      <c r="F57" s="56"/>
      <c r="G57" s="94"/>
      <c r="H57" s="56"/>
    </row>
    <row r="58" spans="1:26" ht="18">
      <c r="A58" s="56"/>
      <c r="B58" s="56"/>
      <c r="C58" s="56"/>
      <c r="D58" s="56"/>
      <c r="E58" s="56"/>
      <c r="F58" s="56"/>
      <c r="G58" s="94"/>
      <c r="H58" s="56"/>
    </row>
    <row r="59" spans="1:26" ht="18">
      <c r="A59" s="56"/>
      <c r="B59" s="56"/>
      <c r="C59" s="56"/>
      <c r="D59" s="56"/>
      <c r="E59" s="56"/>
      <c r="F59" s="56"/>
      <c r="G59" s="94"/>
      <c r="H59" s="56"/>
    </row>
    <row r="60" spans="1:26" ht="18">
      <c r="A60" s="56"/>
      <c r="B60" s="56"/>
      <c r="C60" s="56"/>
      <c r="D60" s="56"/>
      <c r="E60" s="56"/>
      <c r="F60" s="56"/>
      <c r="G60" s="94"/>
      <c r="H60" s="56"/>
    </row>
    <row r="61" spans="1:26" ht="18">
      <c r="A61" s="56"/>
      <c r="B61" s="56"/>
      <c r="C61" s="56"/>
      <c r="D61" s="56"/>
      <c r="E61" s="56"/>
      <c r="F61" s="56"/>
      <c r="G61" s="94"/>
      <c r="H61" s="56"/>
    </row>
    <row r="62" spans="1:26" ht="18">
      <c r="A62" s="56"/>
      <c r="B62" s="56"/>
      <c r="C62" s="56"/>
      <c r="D62" s="56"/>
      <c r="E62" s="56"/>
      <c r="F62" s="56"/>
      <c r="G62" s="94"/>
      <c r="H62" s="56"/>
    </row>
    <row r="63" spans="1:26" ht="18">
      <c r="A63" s="56"/>
      <c r="B63" s="56"/>
      <c r="C63" s="56"/>
      <c r="D63" s="56"/>
      <c r="E63" s="56"/>
      <c r="F63" s="56"/>
      <c r="G63" s="94"/>
      <c r="H63" s="56"/>
    </row>
    <row r="64" spans="1:26" ht="18">
      <c r="A64" s="56"/>
      <c r="B64" s="56"/>
      <c r="C64" s="56"/>
      <c r="D64" s="56"/>
      <c r="E64" s="56"/>
      <c r="F64" s="56"/>
      <c r="G64" s="94"/>
      <c r="H64" s="56"/>
    </row>
    <row r="65" spans="1:8" ht="18">
      <c r="A65" s="56"/>
      <c r="B65" s="56"/>
      <c r="C65" s="56"/>
      <c r="D65" s="56"/>
      <c r="E65" s="56"/>
      <c r="F65" s="56"/>
      <c r="G65" s="94"/>
      <c r="H65" s="56"/>
    </row>
    <row r="66" spans="1:8" ht="18">
      <c r="A66" s="56"/>
      <c r="B66" s="56"/>
      <c r="C66" s="56"/>
      <c r="D66" s="56"/>
      <c r="E66" s="56"/>
      <c r="F66" s="56"/>
      <c r="G66" s="94"/>
      <c r="H66" s="56"/>
    </row>
    <row r="67" spans="1:8" ht="18">
      <c r="A67" s="56"/>
      <c r="B67" s="56"/>
      <c r="C67" s="56"/>
      <c r="D67" s="56"/>
      <c r="E67" s="56"/>
      <c r="F67" s="56"/>
      <c r="G67" s="94"/>
      <c r="H67" s="56"/>
    </row>
    <row r="68" spans="1:8" ht="18">
      <c r="A68" s="56"/>
      <c r="B68" s="56"/>
      <c r="C68" s="56"/>
      <c r="D68" s="56"/>
      <c r="E68" s="56"/>
      <c r="F68" s="56"/>
      <c r="G68" s="94"/>
      <c r="H68" s="56"/>
    </row>
    <row r="69" spans="1:8" ht="18">
      <c r="A69" s="56"/>
      <c r="B69" s="56"/>
      <c r="C69" s="56"/>
      <c r="D69" s="56"/>
      <c r="E69" s="56"/>
      <c r="F69" s="56"/>
      <c r="G69" s="94"/>
      <c r="H69" s="56"/>
    </row>
    <row r="70" spans="1:8" ht="18">
      <c r="A70" s="56"/>
      <c r="B70" s="56"/>
      <c r="C70" s="56"/>
      <c r="D70" s="56"/>
      <c r="E70" s="56"/>
      <c r="F70" s="56"/>
      <c r="G70" s="94"/>
      <c r="H70" s="56"/>
    </row>
    <row r="71" spans="1:8" ht="18">
      <c r="A71" s="56"/>
      <c r="B71" s="56"/>
      <c r="C71" s="56"/>
      <c r="D71" s="56"/>
      <c r="E71" s="56"/>
      <c r="F71" s="56"/>
      <c r="G71" s="94"/>
      <c r="H71" s="56"/>
    </row>
    <row r="72" spans="1:8" ht="18">
      <c r="A72" s="56"/>
      <c r="B72" s="56"/>
      <c r="C72" s="56"/>
      <c r="D72" s="56"/>
      <c r="E72" s="56"/>
      <c r="F72" s="56"/>
      <c r="G72" s="94"/>
      <c r="H72" s="56"/>
    </row>
    <row r="73" spans="1:8" ht="18">
      <c r="A73" s="56"/>
      <c r="B73" s="56"/>
      <c r="C73" s="56"/>
      <c r="D73" s="56"/>
      <c r="E73" s="56"/>
      <c r="F73" s="56"/>
      <c r="G73" s="94"/>
      <c r="H73" s="56"/>
    </row>
    <row r="74" spans="1:8" ht="18">
      <c r="A74" s="56"/>
      <c r="B74" s="56"/>
      <c r="C74" s="56"/>
      <c r="D74" s="56"/>
      <c r="E74" s="56"/>
      <c r="F74" s="56"/>
      <c r="G74" s="94"/>
      <c r="H74" s="56"/>
    </row>
    <row r="75" spans="1:8" ht="18">
      <c r="A75" s="56"/>
      <c r="B75" s="56"/>
      <c r="C75" s="56"/>
      <c r="D75" s="56"/>
      <c r="E75" s="56"/>
      <c r="F75" s="56"/>
      <c r="G75" s="94"/>
      <c r="H75" s="56"/>
    </row>
    <row r="76" spans="1:8" ht="18">
      <c r="A76" s="56"/>
      <c r="B76" s="56"/>
      <c r="C76" s="56"/>
      <c r="D76" s="56"/>
      <c r="E76" s="56"/>
      <c r="F76" s="56"/>
      <c r="G76" s="94"/>
      <c r="H76" s="56"/>
    </row>
    <row r="77" spans="1:8" ht="18">
      <c r="A77" s="56"/>
      <c r="B77" s="56"/>
      <c r="C77" s="56"/>
      <c r="D77" s="56"/>
      <c r="E77" s="56"/>
      <c r="F77" s="56"/>
      <c r="G77" s="94"/>
      <c r="H77" s="56"/>
    </row>
    <row r="78" spans="1:8" ht="18">
      <c r="A78" s="56"/>
      <c r="B78" s="56"/>
      <c r="C78" s="56"/>
      <c r="D78" s="56"/>
      <c r="E78" s="56"/>
      <c r="F78" s="56"/>
      <c r="G78" s="94"/>
      <c r="H78" s="56"/>
    </row>
    <row r="79" spans="1:8" ht="18">
      <c r="A79" s="56"/>
      <c r="B79" s="56"/>
      <c r="C79" s="56"/>
      <c r="D79" s="56"/>
      <c r="E79" s="56"/>
      <c r="F79" s="56"/>
      <c r="G79" s="94"/>
      <c r="H79" s="56"/>
    </row>
    <row r="80" spans="1:8" ht="18">
      <c r="A80" s="56"/>
      <c r="B80" s="56"/>
      <c r="C80" s="56"/>
      <c r="D80" s="56"/>
      <c r="E80" s="56"/>
      <c r="F80" s="56"/>
      <c r="G80" s="94"/>
      <c r="H80" s="56"/>
    </row>
    <row r="81" spans="1:8" ht="18">
      <c r="A81" s="56"/>
      <c r="B81" s="56"/>
      <c r="C81" s="56"/>
      <c r="D81" s="56"/>
      <c r="E81" s="56"/>
      <c r="F81" s="56"/>
      <c r="G81" s="94"/>
      <c r="H81" s="56"/>
    </row>
    <row r="82" spans="1:8" ht="18">
      <c r="A82" s="56"/>
      <c r="B82" s="56"/>
      <c r="C82" s="56"/>
      <c r="D82" s="56"/>
      <c r="E82" s="56"/>
      <c r="F82" s="56"/>
      <c r="G82" s="94"/>
      <c r="H82" s="56"/>
    </row>
    <row r="83" spans="1:8" ht="18">
      <c r="A83" s="56"/>
      <c r="B83" s="56"/>
      <c r="C83" s="56"/>
      <c r="D83" s="56"/>
      <c r="E83" s="56"/>
      <c r="F83" s="56"/>
      <c r="G83" s="94"/>
      <c r="H83" s="56"/>
    </row>
    <row r="84" spans="1:8" ht="18">
      <c r="A84" s="56"/>
      <c r="B84" s="56"/>
      <c r="C84" s="56"/>
      <c r="D84" s="56"/>
      <c r="E84" s="56"/>
      <c r="F84" s="56"/>
      <c r="G84" s="94"/>
      <c r="H84" s="56"/>
    </row>
    <row r="85" spans="1:8" ht="18">
      <c r="A85" s="56"/>
      <c r="B85" s="56"/>
      <c r="C85" s="56"/>
      <c r="D85" s="56"/>
      <c r="E85" s="56"/>
      <c r="F85" s="56"/>
      <c r="G85" s="94"/>
      <c r="H85" s="56"/>
    </row>
    <row r="86" spans="1:8" ht="18">
      <c r="A86" s="56"/>
      <c r="B86" s="56"/>
      <c r="C86" s="56"/>
      <c r="D86" s="56"/>
      <c r="E86" s="56"/>
      <c r="F86" s="56"/>
      <c r="G86" s="94"/>
      <c r="H86" s="56"/>
    </row>
    <row r="87" spans="1:8" ht="18">
      <c r="A87" s="56"/>
      <c r="B87" s="56"/>
      <c r="C87" s="56"/>
      <c r="D87" s="56"/>
      <c r="E87" s="56"/>
      <c r="F87" s="56"/>
      <c r="G87" s="94"/>
      <c r="H87" s="56"/>
    </row>
    <row r="88" spans="1:8" ht="18">
      <c r="A88" s="56"/>
      <c r="B88" s="56"/>
      <c r="C88" s="56"/>
      <c r="D88" s="56"/>
      <c r="E88" s="56"/>
      <c r="F88" s="56"/>
      <c r="G88" s="94"/>
      <c r="H88" s="56"/>
    </row>
    <row r="89" spans="1:8" ht="18">
      <c r="A89" s="56"/>
      <c r="B89" s="56"/>
      <c r="C89" s="56"/>
      <c r="D89" s="56"/>
      <c r="E89" s="56"/>
      <c r="F89" s="56"/>
      <c r="G89" s="94"/>
      <c r="H89" s="56"/>
    </row>
  </sheetData>
  <sheetProtection algorithmName="SHA-512" hashValue="/lo5BVKUr3MT+7gjUBXKhKgBuQmi8VMxp5iyOVmNaN9AyDnsyF33atrN6hIb4MW1cZ9QhEcwSIjetMvQmds6Mg==" saltValue="d7XPFsXBVg3krFzk9dW6aQ==" spinCount="100000" sheet="1" formatCells="0" formatColumns="0" formatRows="0" insertColumns="0" insertRows="0" insertHyperlinks="0" deleteColumns="0" deleteRows="0" sort="0" autoFilter="0" pivotTables="0"/>
  <mergeCells count="3">
    <mergeCell ref="B33:B34"/>
    <mergeCell ref="B46:B47"/>
    <mergeCell ref="B29:C2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DCC3-E7A5-4D70-BFA4-59806CFDF9F0}">
  <dimension ref="A1:AO95"/>
  <sheetViews>
    <sheetView workbookViewId="0">
      <selection activeCell="B2" sqref="B2"/>
    </sheetView>
  </sheetViews>
  <sheetFormatPr defaultRowHeight="15"/>
  <cols>
    <col min="1" max="1" width="73.85546875" customWidth="1" collapsed="1"/>
    <col min="2" max="6" width="16.7109375" customWidth="1"/>
    <col min="7" max="7" width="16.7109375" style="98" customWidth="1"/>
    <col min="9" max="9" width="19.7109375" bestFit="1" customWidth="1"/>
    <col min="10" max="12" width="17.5703125" bestFit="1" customWidth="1"/>
  </cols>
  <sheetData>
    <row r="1" spans="1:41" ht="61.5" customHeight="1">
      <c r="B1" s="56"/>
      <c r="C1" s="56"/>
      <c r="D1" s="56"/>
      <c r="E1" s="56"/>
      <c r="F1" s="56"/>
      <c r="G1" s="94"/>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row>
    <row r="2" spans="1:41" ht="25.5" customHeight="1">
      <c r="A2" s="56" t="s">
        <v>228</v>
      </c>
      <c r="B2" s="56"/>
      <c r="C2" s="56"/>
      <c r="D2" s="56"/>
      <c r="E2" s="56"/>
      <c r="F2" s="56"/>
      <c r="G2" s="94"/>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row>
    <row r="3" spans="1:41">
      <c r="A3" s="57" t="s">
        <v>17</v>
      </c>
      <c r="B3" s="63" t="s">
        <v>1</v>
      </c>
      <c r="C3" s="63"/>
      <c r="D3" s="95" t="s">
        <v>134</v>
      </c>
      <c r="E3" s="95" t="s">
        <v>135</v>
      </c>
      <c r="F3" s="95" t="s">
        <v>136</v>
      </c>
      <c r="G3" s="95">
        <v>2024</v>
      </c>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row>
    <row r="4" spans="1:41" ht="18">
      <c r="A4" s="59" t="s">
        <v>229</v>
      </c>
      <c r="B4" s="59" t="s">
        <v>1</v>
      </c>
      <c r="C4" s="59"/>
      <c r="D4" s="7">
        <v>16812000</v>
      </c>
      <c r="E4" s="7">
        <v>23168000</v>
      </c>
      <c r="F4" s="7">
        <v>23553000</v>
      </c>
      <c r="G4" s="36">
        <v>23035217</v>
      </c>
      <c r="H4" s="56"/>
      <c r="I4" s="115"/>
      <c r="J4" s="115"/>
      <c r="K4" s="115"/>
      <c r="L4" s="115"/>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row>
    <row r="5" spans="1:41" ht="18">
      <c r="A5" s="61" t="s">
        <v>230</v>
      </c>
      <c r="B5" s="59"/>
      <c r="C5" s="59"/>
      <c r="D5" s="7">
        <v>599000</v>
      </c>
      <c r="E5" s="7">
        <v>825000</v>
      </c>
      <c r="F5" s="7">
        <v>848000</v>
      </c>
      <c r="G5" s="36">
        <v>1243290</v>
      </c>
      <c r="H5" s="56"/>
      <c r="I5" s="115"/>
      <c r="J5" s="115"/>
      <c r="K5" s="115"/>
      <c r="L5" s="115"/>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row>
    <row r="6" spans="1:41" ht="18">
      <c r="A6" s="61" t="s">
        <v>231</v>
      </c>
      <c r="B6" s="59"/>
      <c r="C6" s="59"/>
      <c r="D6" s="7">
        <v>7721000</v>
      </c>
      <c r="E6" s="7">
        <v>10641000</v>
      </c>
      <c r="F6" s="7">
        <v>6776000</v>
      </c>
      <c r="G6" s="36">
        <v>6757766</v>
      </c>
      <c r="H6" s="56"/>
      <c r="I6" s="115"/>
      <c r="J6" s="115"/>
      <c r="K6" s="115"/>
      <c r="L6" s="115"/>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row>
    <row r="7" spans="1:41" ht="18">
      <c r="A7" s="61" t="s">
        <v>232</v>
      </c>
      <c r="B7" s="59"/>
      <c r="C7" s="59"/>
      <c r="D7" s="7">
        <v>8492000</v>
      </c>
      <c r="E7" s="7">
        <v>11702000</v>
      </c>
      <c r="F7" s="7">
        <v>15929000</v>
      </c>
      <c r="G7" s="36">
        <v>15034161</v>
      </c>
      <c r="H7" s="56"/>
      <c r="I7" s="115"/>
      <c r="J7" s="115"/>
      <c r="K7" s="115"/>
      <c r="L7" s="115"/>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row>
    <row r="8" spans="1:41" ht="18">
      <c r="A8" s="59" t="s">
        <v>233</v>
      </c>
      <c r="B8" s="59" t="s">
        <v>1</v>
      </c>
      <c r="C8" s="59"/>
      <c r="D8" s="7">
        <v>0</v>
      </c>
      <c r="E8" s="7">
        <v>22715000</v>
      </c>
      <c r="F8" s="7">
        <v>15262000</v>
      </c>
      <c r="G8" s="36">
        <v>14816475</v>
      </c>
      <c r="H8" s="56"/>
      <c r="I8" s="115"/>
      <c r="J8" s="115"/>
      <c r="K8" s="115"/>
      <c r="L8" s="115"/>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row>
    <row r="9" spans="1:41" ht="18">
      <c r="A9" s="61" t="s">
        <v>234</v>
      </c>
      <c r="B9" s="59"/>
      <c r="C9" s="59"/>
      <c r="D9" s="7">
        <v>0</v>
      </c>
      <c r="E9" s="7">
        <v>1390000</v>
      </c>
      <c r="F9" s="7">
        <v>1543000</v>
      </c>
      <c r="G9" s="36">
        <v>2345654</v>
      </c>
      <c r="H9" s="56"/>
      <c r="I9" s="115"/>
      <c r="J9" s="115"/>
      <c r="K9" s="115"/>
      <c r="L9" s="115"/>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row>
    <row r="10" spans="1:41" ht="18">
      <c r="A10" s="61" t="s">
        <v>235</v>
      </c>
      <c r="B10" s="59"/>
      <c r="C10" s="59"/>
      <c r="D10" s="7">
        <v>0</v>
      </c>
      <c r="E10" s="7">
        <v>0</v>
      </c>
      <c r="F10" s="7">
        <v>0</v>
      </c>
      <c r="G10" s="36">
        <v>0</v>
      </c>
      <c r="H10" s="56"/>
      <c r="I10" s="115"/>
      <c r="J10" s="115"/>
      <c r="K10" s="115"/>
      <c r="L10" s="115"/>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row>
    <row r="11" spans="1:41" ht="18">
      <c r="A11" s="61" t="s">
        <v>236</v>
      </c>
      <c r="B11" s="59"/>
      <c r="C11" s="59"/>
      <c r="D11" s="7">
        <v>0</v>
      </c>
      <c r="E11" s="7">
        <v>21325000</v>
      </c>
      <c r="F11" s="7">
        <v>13719000</v>
      </c>
      <c r="G11" s="36">
        <v>12470821</v>
      </c>
      <c r="H11" s="56"/>
      <c r="I11" s="115"/>
      <c r="J11" s="115"/>
      <c r="K11" s="115"/>
      <c r="L11" s="115"/>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row>
    <row r="12" spans="1:41" ht="18">
      <c r="A12" s="59" t="s">
        <v>237</v>
      </c>
      <c r="B12" s="59" t="s">
        <v>1</v>
      </c>
      <c r="C12" s="59"/>
      <c r="D12" s="7">
        <v>16812000</v>
      </c>
      <c r="E12" s="7">
        <v>453000</v>
      </c>
      <c r="F12" s="7">
        <v>8291000</v>
      </c>
      <c r="G12" s="36">
        <v>8218742</v>
      </c>
      <c r="H12" s="56"/>
      <c r="I12" s="115"/>
      <c r="J12" s="115"/>
      <c r="K12" s="115"/>
      <c r="L12" s="115"/>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row>
    <row r="13" spans="1:41" ht="18">
      <c r="A13" s="60" t="s">
        <v>238</v>
      </c>
      <c r="B13" s="59"/>
      <c r="C13" s="59"/>
      <c r="D13" s="7">
        <v>8492000</v>
      </c>
      <c r="E13" s="7">
        <v>228807.23411602198</v>
      </c>
      <c r="F13" s="7">
        <v>5607240.64874963</v>
      </c>
      <c r="G13" s="36">
        <v>5364316</v>
      </c>
      <c r="H13" s="56"/>
      <c r="I13" s="115"/>
      <c r="J13" s="115"/>
      <c r="K13" s="115"/>
      <c r="L13" s="115"/>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row>
    <row r="14" spans="1:41" ht="18">
      <c r="A14" s="60" t="s">
        <v>239</v>
      </c>
      <c r="B14" s="59"/>
      <c r="C14" s="59"/>
      <c r="D14" s="7">
        <v>8320000</v>
      </c>
      <c r="E14" s="7">
        <v>224192.76588397802</v>
      </c>
      <c r="F14" s="7">
        <v>2683759.35125037</v>
      </c>
      <c r="G14" s="36">
        <v>2854426</v>
      </c>
      <c r="H14" s="56"/>
      <c r="I14" s="115"/>
      <c r="J14" s="115"/>
      <c r="K14" s="115"/>
      <c r="L14" s="115"/>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row>
    <row r="15" spans="1:41" ht="18">
      <c r="A15" s="59" t="s">
        <v>240</v>
      </c>
      <c r="B15" s="59" t="s">
        <v>1</v>
      </c>
      <c r="C15" s="59"/>
      <c r="D15" s="45">
        <v>427.96823860649749</v>
      </c>
      <c r="E15" s="45">
        <v>578.77971910697045</v>
      </c>
      <c r="F15" s="45">
        <v>610.98336269216088</v>
      </c>
      <c r="G15" s="44">
        <v>560</v>
      </c>
      <c r="H15" s="56"/>
      <c r="I15" s="115"/>
      <c r="J15" s="115"/>
      <c r="K15" s="115"/>
      <c r="L15" s="115"/>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row>
    <row r="16" spans="1:41" ht="18">
      <c r="A16" s="59" t="s">
        <v>241</v>
      </c>
      <c r="B16" s="59" t="s">
        <v>1</v>
      </c>
      <c r="C16" s="59"/>
      <c r="D16" s="7">
        <v>0</v>
      </c>
      <c r="E16" s="7">
        <v>1757000</v>
      </c>
      <c r="F16" s="7">
        <v>4131000</v>
      </c>
      <c r="G16" s="36">
        <v>12689075</v>
      </c>
      <c r="H16" s="56"/>
      <c r="I16" s="115"/>
      <c r="J16" s="115"/>
      <c r="K16" s="115"/>
      <c r="L16" s="115"/>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row>
    <row r="17" spans="1:41" ht="18">
      <c r="A17" s="59" t="s">
        <v>242</v>
      </c>
      <c r="B17" s="59" t="s">
        <v>1</v>
      </c>
      <c r="C17" s="59"/>
      <c r="D17" s="7">
        <v>16812000</v>
      </c>
      <c r="E17" s="7">
        <v>226290000</v>
      </c>
      <c r="F17" s="7">
        <v>237973000</v>
      </c>
      <c r="G17" s="36">
        <v>254398145</v>
      </c>
      <c r="H17" s="56"/>
      <c r="I17" s="115"/>
      <c r="J17" s="115"/>
      <c r="K17" s="115"/>
      <c r="L17" s="115"/>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row>
    <row r="18" spans="1:41" ht="18">
      <c r="A18" s="59" t="s">
        <v>243</v>
      </c>
      <c r="B18" s="59" t="s">
        <v>1</v>
      </c>
      <c r="C18" s="59"/>
      <c r="D18" s="7">
        <v>0</v>
      </c>
      <c r="E18" s="7">
        <v>203122000</v>
      </c>
      <c r="F18" s="7">
        <v>214420000</v>
      </c>
      <c r="G18" s="36">
        <v>231363000</v>
      </c>
      <c r="H18" s="56"/>
      <c r="I18" s="115"/>
      <c r="J18" s="115"/>
      <c r="K18" s="115"/>
      <c r="L18" s="115"/>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row>
    <row r="19" spans="1:41" ht="18">
      <c r="A19" s="59" t="s">
        <v>244</v>
      </c>
      <c r="B19" s="59" t="s">
        <v>1</v>
      </c>
      <c r="C19" s="59"/>
      <c r="D19" s="141">
        <v>0</v>
      </c>
      <c r="E19" s="141">
        <v>89.761810066728501</v>
      </c>
      <c r="F19" s="141">
        <v>90.102658704979106</v>
      </c>
      <c r="G19" s="142">
        <v>90.9</v>
      </c>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row>
    <row r="20" spans="1:41" ht="18">
      <c r="A20" s="59" t="s">
        <v>245</v>
      </c>
      <c r="B20" s="59"/>
      <c r="C20" s="59"/>
      <c r="D20" s="7">
        <v>16812000</v>
      </c>
      <c r="E20" s="7">
        <v>453000</v>
      </c>
      <c r="F20" s="7">
        <v>8291000</v>
      </c>
      <c r="G20" s="36">
        <v>8218742</v>
      </c>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row>
    <row r="21" spans="1:41" ht="18">
      <c r="A21" s="59" t="s">
        <v>246</v>
      </c>
      <c r="B21" s="59"/>
      <c r="C21" s="59"/>
      <c r="D21" s="141">
        <v>0</v>
      </c>
      <c r="E21" s="141">
        <v>0</v>
      </c>
      <c r="F21" s="141">
        <v>0</v>
      </c>
      <c r="G21" s="142">
        <v>0</v>
      </c>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row>
    <row r="22" spans="1:41" ht="25.5">
      <c r="A22" s="144" t="s">
        <v>247</v>
      </c>
      <c r="B22" s="59" t="s">
        <v>1</v>
      </c>
      <c r="C22" s="59"/>
      <c r="D22" s="26">
        <v>0</v>
      </c>
      <c r="E22" s="26">
        <v>0</v>
      </c>
      <c r="F22" s="26">
        <v>0</v>
      </c>
      <c r="G22" s="145">
        <v>0</v>
      </c>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row>
    <row r="23" spans="1:41">
      <c r="A23" s="144" t="s">
        <v>248</v>
      </c>
      <c r="B23" s="59" t="s">
        <v>1</v>
      </c>
      <c r="C23" s="59"/>
      <c r="D23" s="146">
        <f>+D24/D25</f>
        <v>0.42719114857500801</v>
      </c>
      <c r="E23" s="146">
        <f>+E24/E25</f>
        <v>0.57877971910697046</v>
      </c>
      <c r="F23" s="146">
        <f>+F24/F25</f>
        <v>0.61098336570354495</v>
      </c>
      <c r="G23" s="145">
        <f>+G24/G25</f>
        <v>0.55846045189316429</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row>
    <row r="24" spans="1:41">
      <c r="A24" s="144" t="s">
        <v>249</v>
      </c>
      <c r="B24" s="59" t="s">
        <v>1</v>
      </c>
      <c r="C24" s="59"/>
      <c r="D24" s="26">
        <f t="shared" ref="D24:E24" si="0">+D4</f>
        <v>16812000</v>
      </c>
      <c r="E24" s="26">
        <f t="shared" si="0"/>
        <v>23168000</v>
      </c>
      <c r="F24" s="26">
        <f>+F4</f>
        <v>23553000</v>
      </c>
      <c r="G24" s="147">
        <v>23035217</v>
      </c>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row>
    <row r="25" spans="1:41">
      <c r="A25" s="143" t="s">
        <v>250</v>
      </c>
      <c r="B25" s="66" t="s">
        <v>1</v>
      </c>
      <c r="C25" s="66"/>
      <c r="D25" s="10">
        <v>39354748</v>
      </c>
      <c r="E25" s="10">
        <v>40029046</v>
      </c>
      <c r="F25" s="10">
        <v>38549331</v>
      </c>
      <c r="G25" s="148">
        <v>41247714</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row>
    <row r="26" spans="1:41">
      <c r="A26" s="48"/>
      <c r="B26" s="48"/>
      <c r="C26" s="48"/>
      <c r="D26" s="48"/>
      <c r="E26" s="48"/>
      <c r="F26" s="48"/>
      <c r="G26" s="96"/>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row>
    <row r="27" spans="1:41">
      <c r="A27" s="48"/>
      <c r="B27" s="48"/>
      <c r="C27" s="48"/>
      <c r="D27" s="48"/>
      <c r="E27" s="48"/>
      <c r="F27" s="48"/>
      <c r="G27" s="96"/>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row>
    <row r="28" spans="1:41">
      <c r="A28" s="48"/>
      <c r="B28" s="48"/>
      <c r="C28" s="48"/>
      <c r="D28" s="48"/>
      <c r="E28" s="48"/>
      <c r="F28" s="48"/>
      <c r="G28" s="96"/>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row>
    <row r="29" spans="1:41">
      <c r="A29" s="48"/>
      <c r="B29" s="48"/>
      <c r="C29" s="48"/>
      <c r="D29" s="48"/>
      <c r="E29" s="48"/>
      <c r="F29" s="48"/>
      <c r="G29" s="96"/>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row>
    <row r="30" spans="1:41">
      <c r="A30" s="48"/>
      <c r="B30" s="48"/>
      <c r="C30" s="48"/>
      <c r="D30" s="48"/>
      <c r="E30" s="48"/>
      <c r="F30" s="48"/>
      <c r="G30" s="96"/>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row>
    <row r="31" spans="1:41">
      <c r="A31" s="48"/>
      <c r="B31" s="48"/>
      <c r="C31" s="48"/>
      <c r="D31" s="48"/>
      <c r="E31" s="48"/>
      <c r="F31" s="48"/>
      <c r="G31" s="96"/>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row>
    <row r="32" spans="1:41">
      <c r="A32" s="48"/>
      <c r="B32" s="48"/>
      <c r="C32" s="48"/>
      <c r="D32" s="48"/>
      <c r="E32" s="48"/>
      <c r="F32" s="48"/>
      <c r="G32" s="96"/>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row>
    <row r="33" spans="1:41">
      <c r="A33" s="48"/>
      <c r="B33" s="48"/>
      <c r="C33" s="48"/>
      <c r="D33" s="48"/>
      <c r="E33" s="48"/>
      <c r="F33" s="48"/>
      <c r="G33" s="96"/>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row>
    <row r="34" spans="1:41">
      <c r="A34" s="48"/>
      <c r="B34" s="48"/>
      <c r="C34" s="48"/>
      <c r="D34" s="48"/>
      <c r="E34" s="48"/>
      <c r="F34" s="48"/>
      <c r="G34" s="96"/>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row>
    <row r="35" spans="1:41">
      <c r="A35" s="48"/>
      <c r="B35" s="48"/>
      <c r="C35" s="48"/>
      <c r="D35" s="48"/>
      <c r="E35" s="48"/>
      <c r="F35" s="48"/>
      <c r="G35" s="96"/>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row>
    <row r="36" spans="1:41">
      <c r="A36" s="48"/>
      <c r="B36" s="48"/>
      <c r="C36" s="48"/>
      <c r="D36" s="48"/>
      <c r="E36" s="48"/>
      <c r="F36" s="48"/>
      <c r="G36" s="96"/>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row>
    <row r="37" spans="1:41">
      <c r="A37" s="48"/>
      <c r="B37" s="48"/>
      <c r="C37" s="48"/>
      <c r="D37" s="48"/>
      <c r="E37" s="48"/>
      <c r="F37" s="48"/>
      <c r="G37" s="96"/>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row>
    <row r="38" spans="1:41">
      <c r="A38" s="48"/>
      <c r="B38" s="48"/>
      <c r="C38" s="48"/>
      <c r="D38" s="48"/>
      <c r="E38" s="48"/>
      <c r="F38" s="48"/>
      <c r="G38" s="96"/>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row>
    <row r="39" spans="1:41">
      <c r="A39" s="48"/>
      <c r="B39" s="48"/>
      <c r="C39" s="48"/>
      <c r="D39" s="48"/>
      <c r="E39" s="48"/>
      <c r="F39" s="48"/>
      <c r="G39" s="96"/>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row>
    <row r="40" spans="1:41" ht="18">
      <c r="A40" s="48"/>
      <c r="B40" s="48"/>
      <c r="C40" s="48"/>
      <c r="D40" s="48"/>
      <c r="E40" s="48"/>
      <c r="F40" s="48"/>
      <c r="G40" s="96"/>
      <c r="H40" s="56"/>
    </row>
    <row r="41" spans="1:41" ht="18">
      <c r="A41" s="48"/>
      <c r="B41" s="48"/>
      <c r="C41" s="48"/>
      <c r="D41" s="48"/>
      <c r="E41" s="48"/>
      <c r="F41" s="48"/>
      <c r="G41" s="96"/>
      <c r="H41" s="56"/>
    </row>
    <row r="42" spans="1:41" ht="18">
      <c r="A42" s="48"/>
      <c r="B42" s="48"/>
      <c r="C42" s="48"/>
      <c r="D42" s="48"/>
      <c r="E42" s="48"/>
      <c r="F42" s="48"/>
      <c r="G42" s="96"/>
      <c r="H42" s="56"/>
    </row>
    <row r="43" spans="1:41" ht="18">
      <c r="A43" s="56"/>
      <c r="B43" s="56"/>
      <c r="C43" s="56"/>
      <c r="D43" s="56"/>
      <c r="E43" s="56"/>
      <c r="F43" s="56"/>
      <c r="G43" s="94"/>
      <c r="H43" s="56"/>
    </row>
    <row r="44" spans="1:41" ht="18">
      <c r="A44" s="56"/>
      <c r="B44" s="56"/>
      <c r="C44" s="56"/>
      <c r="D44" s="56"/>
      <c r="E44" s="56"/>
      <c r="F44" s="56"/>
      <c r="G44" s="94"/>
      <c r="H44" s="56"/>
    </row>
    <row r="45" spans="1:41" ht="18">
      <c r="A45" s="56"/>
      <c r="B45" s="56"/>
      <c r="C45" s="56"/>
      <c r="D45" s="56"/>
      <c r="E45" s="56"/>
      <c r="F45" s="56"/>
      <c r="G45" s="94"/>
      <c r="H45" s="56"/>
    </row>
    <row r="46" spans="1:41" ht="18">
      <c r="A46" s="56"/>
      <c r="B46" s="56"/>
      <c r="C46" s="56"/>
      <c r="D46" s="56"/>
      <c r="E46" s="56"/>
      <c r="F46" s="56"/>
      <c r="G46" s="94"/>
      <c r="H46" s="56"/>
    </row>
    <row r="47" spans="1:41" ht="18">
      <c r="A47" s="56"/>
      <c r="B47" s="56"/>
      <c r="C47" s="56"/>
      <c r="D47" s="56"/>
      <c r="E47" s="56"/>
      <c r="F47" s="56"/>
      <c r="G47" s="94"/>
      <c r="H47" s="56"/>
    </row>
    <row r="48" spans="1:41" ht="18">
      <c r="A48" s="56"/>
      <c r="B48" s="56"/>
      <c r="C48" s="56"/>
      <c r="D48" s="56"/>
      <c r="E48" s="56"/>
      <c r="F48" s="56"/>
      <c r="G48" s="94"/>
      <c r="H48" s="56"/>
    </row>
    <row r="49" spans="1:8" ht="18">
      <c r="A49" s="56"/>
      <c r="B49" s="56"/>
      <c r="C49" s="56"/>
      <c r="D49" s="56"/>
      <c r="E49" s="56"/>
      <c r="F49" s="56"/>
      <c r="G49" s="94"/>
      <c r="H49" s="56"/>
    </row>
    <row r="50" spans="1:8" ht="18">
      <c r="A50" s="56"/>
      <c r="B50" s="56"/>
      <c r="C50" s="56"/>
      <c r="D50" s="56"/>
      <c r="E50" s="56"/>
      <c r="F50" s="56"/>
      <c r="G50" s="94"/>
      <c r="H50" s="56"/>
    </row>
    <row r="51" spans="1:8" ht="18">
      <c r="A51" s="56"/>
      <c r="B51" s="56"/>
      <c r="C51" s="56"/>
      <c r="D51" s="56"/>
      <c r="E51" s="56"/>
      <c r="F51" s="56"/>
      <c r="G51" s="94"/>
      <c r="H51" s="56"/>
    </row>
    <row r="52" spans="1:8" ht="18">
      <c r="A52" s="56"/>
      <c r="B52" s="56"/>
      <c r="C52" s="56"/>
      <c r="D52" s="56"/>
      <c r="E52" s="56"/>
      <c r="F52" s="56"/>
      <c r="G52" s="94"/>
      <c r="H52" s="56"/>
    </row>
    <row r="53" spans="1:8" ht="18">
      <c r="A53" s="56"/>
      <c r="B53" s="56"/>
      <c r="C53" s="56"/>
      <c r="D53" s="56"/>
      <c r="E53" s="56"/>
      <c r="F53" s="56"/>
      <c r="G53" s="94"/>
      <c r="H53" s="56"/>
    </row>
    <row r="54" spans="1:8" ht="18">
      <c r="A54" s="56"/>
      <c r="B54" s="56"/>
      <c r="C54" s="56"/>
      <c r="D54" s="56"/>
      <c r="E54" s="56"/>
      <c r="F54" s="56"/>
      <c r="G54" s="94"/>
      <c r="H54" s="56"/>
    </row>
    <row r="55" spans="1:8" ht="18">
      <c r="A55" s="56"/>
      <c r="B55" s="56"/>
      <c r="C55" s="56"/>
      <c r="D55" s="56"/>
      <c r="E55" s="56"/>
      <c r="F55" s="56"/>
      <c r="G55" s="94"/>
      <c r="H55" s="56"/>
    </row>
    <row r="56" spans="1:8" ht="18">
      <c r="A56" s="56"/>
      <c r="B56" s="56"/>
      <c r="C56" s="56"/>
      <c r="D56" s="56"/>
      <c r="E56" s="56"/>
      <c r="F56" s="56"/>
      <c r="G56" s="94"/>
      <c r="H56" s="56"/>
    </row>
    <row r="57" spans="1:8" ht="18">
      <c r="A57" s="56"/>
      <c r="B57" s="56"/>
      <c r="C57" s="56"/>
      <c r="D57" s="56"/>
      <c r="E57" s="56"/>
      <c r="F57" s="56"/>
      <c r="G57" s="94"/>
      <c r="H57" s="56"/>
    </row>
    <row r="58" spans="1:8" ht="18">
      <c r="A58" s="56"/>
      <c r="B58" s="56"/>
      <c r="C58" s="56"/>
      <c r="D58" s="56"/>
      <c r="E58" s="56"/>
      <c r="F58" s="56"/>
      <c r="G58" s="94"/>
      <c r="H58" s="56"/>
    </row>
    <row r="59" spans="1:8" ht="18">
      <c r="A59" s="56"/>
      <c r="B59" s="56"/>
      <c r="C59" s="56"/>
      <c r="D59" s="56"/>
      <c r="E59" s="56"/>
      <c r="F59" s="56"/>
      <c r="G59" s="94"/>
      <c r="H59" s="56"/>
    </row>
    <row r="60" spans="1:8" ht="18">
      <c r="A60" s="56"/>
      <c r="B60" s="56"/>
      <c r="C60" s="56"/>
      <c r="D60" s="56"/>
      <c r="E60" s="56"/>
      <c r="F60" s="56"/>
      <c r="G60" s="94"/>
      <c r="H60" s="56"/>
    </row>
    <row r="61" spans="1:8" ht="18">
      <c r="A61" s="56"/>
      <c r="B61" s="56"/>
      <c r="C61" s="56"/>
      <c r="D61" s="56"/>
      <c r="E61" s="56"/>
      <c r="F61" s="56"/>
      <c r="G61" s="94"/>
      <c r="H61" s="56"/>
    </row>
    <row r="62" spans="1:8" ht="18">
      <c r="A62" s="56"/>
      <c r="B62" s="56"/>
      <c r="C62" s="56"/>
      <c r="D62" s="56"/>
      <c r="E62" s="56"/>
      <c r="F62" s="56"/>
      <c r="G62" s="94"/>
      <c r="H62" s="56"/>
    </row>
    <row r="63" spans="1:8" ht="18">
      <c r="A63" s="56"/>
      <c r="B63" s="56"/>
      <c r="C63" s="56"/>
      <c r="D63" s="56"/>
      <c r="E63" s="56"/>
      <c r="F63" s="56"/>
      <c r="G63" s="94"/>
      <c r="H63" s="56"/>
    </row>
    <row r="64" spans="1:8" ht="18">
      <c r="A64" s="56"/>
      <c r="B64" s="56"/>
      <c r="C64" s="56"/>
      <c r="D64" s="56"/>
      <c r="E64" s="56"/>
      <c r="F64" s="56"/>
      <c r="G64" s="94"/>
      <c r="H64" s="56"/>
    </row>
    <row r="65" spans="1:8" ht="18">
      <c r="A65" s="56"/>
      <c r="B65" s="56"/>
      <c r="C65" s="56"/>
      <c r="D65" s="56"/>
      <c r="E65" s="56"/>
      <c r="F65" s="56"/>
      <c r="G65" s="94"/>
      <c r="H65" s="56"/>
    </row>
    <row r="66" spans="1:8" ht="18">
      <c r="A66" s="56"/>
      <c r="B66" s="56"/>
      <c r="C66" s="56"/>
      <c r="D66" s="56"/>
      <c r="E66" s="56"/>
      <c r="F66" s="56"/>
      <c r="G66" s="94"/>
      <c r="H66" s="56"/>
    </row>
    <row r="67" spans="1:8" ht="18">
      <c r="A67" s="56"/>
      <c r="B67" s="56"/>
      <c r="C67" s="56"/>
      <c r="D67" s="56"/>
      <c r="E67" s="56"/>
      <c r="F67" s="56"/>
      <c r="G67" s="94"/>
      <c r="H67" s="56"/>
    </row>
    <row r="68" spans="1:8" ht="18">
      <c r="A68" s="56"/>
      <c r="B68" s="56"/>
      <c r="C68" s="56"/>
      <c r="D68" s="56"/>
      <c r="E68" s="56"/>
      <c r="F68" s="56"/>
      <c r="G68" s="94"/>
      <c r="H68" s="56"/>
    </row>
    <row r="69" spans="1:8" ht="18">
      <c r="A69" s="56"/>
      <c r="B69" s="56"/>
      <c r="C69" s="56"/>
      <c r="D69" s="56"/>
      <c r="E69" s="56"/>
      <c r="F69" s="56"/>
      <c r="G69" s="94"/>
      <c r="H69" s="56"/>
    </row>
    <row r="70" spans="1:8" ht="18">
      <c r="A70" s="56"/>
      <c r="B70" s="56"/>
      <c r="C70" s="56"/>
      <c r="D70" s="56"/>
      <c r="E70" s="56"/>
      <c r="F70" s="56"/>
      <c r="G70" s="94"/>
      <c r="H70" s="56"/>
    </row>
    <row r="71" spans="1:8" ht="18">
      <c r="A71" s="56"/>
      <c r="B71" s="56"/>
      <c r="C71" s="56"/>
      <c r="D71" s="56"/>
      <c r="E71" s="56"/>
      <c r="F71" s="56"/>
      <c r="G71" s="94"/>
      <c r="H71" s="56"/>
    </row>
    <row r="72" spans="1:8" ht="18">
      <c r="A72" s="56"/>
      <c r="B72" s="56"/>
      <c r="C72" s="56"/>
      <c r="D72" s="56"/>
      <c r="E72" s="56"/>
      <c r="F72" s="56"/>
      <c r="G72" s="94"/>
      <c r="H72" s="56"/>
    </row>
    <row r="73" spans="1:8" ht="18">
      <c r="A73" s="56"/>
      <c r="B73" s="56"/>
      <c r="C73" s="56"/>
      <c r="D73" s="56"/>
      <c r="E73" s="56"/>
      <c r="F73" s="56"/>
      <c r="G73" s="94"/>
      <c r="H73" s="56"/>
    </row>
    <row r="74" spans="1:8" ht="18">
      <c r="A74" s="56"/>
      <c r="B74" s="56"/>
      <c r="C74" s="56"/>
      <c r="D74" s="56"/>
      <c r="E74" s="56"/>
      <c r="F74" s="56"/>
      <c r="G74" s="94"/>
      <c r="H74" s="56"/>
    </row>
    <row r="75" spans="1:8" ht="18">
      <c r="A75" s="56"/>
      <c r="B75" s="56"/>
      <c r="C75" s="56"/>
      <c r="D75" s="56"/>
      <c r="E75" s="56"/>
      <c r="F75" s="56"/>
      <c r="G75" s="94"/>
      <c r="H75" s="56"/>
    </row>
    <row r="76" spans="1:8" ht="18">
      <c r="A76" s="56"/>
      <c r="B76" s="56"/>
      <c r="C76" s="56"/>
      <c r="D76" s="56"/>
      <c r="E76" s="56"/>
      <c r="F76" s="56"/>
      <c r="G76" s="94"/>
      <c r="H76" s="56"/>
    </row>
    <row r="77" spans="1:8" ht="18">
      <c r="A77" s="56"/>
      <c r="B77" s="56"/>
      <c r="C77" s="56"/>
      <c r="D77" s="56"/>
      <c r="E77" s="56"/>
      <c r="F77" s="56"/>
      <c r="G77" s="94"/>
      <c r="H77" s="56"/>
    </row>
    <row r="78" spans="1:8" ht="18">
      <c r="A78" s="56"/>
      <c r="B78" s="56"/>
      <c r="C78" s="56"/>
      <c r="D78" s="56"/>
      <c r="E78" s="56"/>
      <c r="F78" s="56"/>
      <c r="G78" s="94"/>
      <c r="H78" s="56"/>
    </row>
    <row r="79" spans="1:8" ht="18">
      <c r="A79" s="56"/>
      <c r="B79" s="56"/>
      <c r="C79" s="56"/>
      <c r="D79" s="56"/>
      <c r="E79" s="56"/>
      <c r="F79" s="56"/>
      <c r="G79" s="94"/>
      <c r="H79" s="56"/>
    </row>
    <row r="80" spans="1:8" ht="18">
      <c r="A80" s="56"/>
      <c r="B80" s="56"/>
      <c r="C80" s="56"/>
      <c r="D80" s="56"/>
      <c r="E80" s="56"/>
      <c r="F80" s="56"/>
      <c r="G80" s="94"/>
      <c r="H80" s="56"/>
    </row>
    <row r="81" spans="1:8" ht="18">
      <c r="A81" s="56"/>
      <c r="B81" s="56"/>
      <c r="C81" s="56"/>
      <c r="D81" s="56"/>
      <c r="E81" s="56"/>
      <c r="F81" s="56"/>
      <c r="G81" s="94"/>
      <c r="H81" s="56"/>
    </row>
    <row r="82" spans="1:8" ht="18">
      <c r="A82" s="56"/>
      <c r="B82" s="56"/>
      <c r="C82" s="56"/>
      <c r="D82" s="56"/>
      <c r="E82" s="56"/>
      <c r="F82" s="56"/>
      <c r="G82" s="94"/>
      <c r="H82" s="56"/>
    </row>
    <row r="83" spans="1:8" ht="18">
      <c r="A83" s="56"/>
      <c r="B83" s="56"/>
      <c r="C83" s="56"/>
      <c r="D83" s="56"/>
      <c r="E83" s="56"/>
      <c r="F83" s="56"/>
      <c r="G83" s="94"/>
      <c r="H83" s="56"/>
    </row>
    <row r="84" spans="1:8" ht="18">
      <c r="A84" s="56"/>
      <c r="B84" s="56"/>
      <c r="C84" s="56"/>
      <c r="D84" s="56"/>
      <c r="E84" s="56"/>
      <c r="F84" s="56"/>
      <c r="G84" s="94"/>
      <c r="H84" s="56"/>
    </row>
    <row r="85" spans="1:8" ht="18">
      <c r="A85" s="56"/>
      <c r="B85" s="56"/>
      <c r="C85" s="56"/>
      <c r="D85" s="56"/>
      <c r="E85" s="56"/>
      <c r="F85" s="56"/>
      <c r="G85" s="94"/>
      <c r="H85" s="56"/>
    </row>
    <row r="86" spans="1:8" ht="18">
      <c r="A86" s="56"/>
      <c r="B86" s="56"/>
      <c r="C86" s="56"/>
      <c r="D86" s="56"/>
      <c r="E86" s="56"/>
      <c r="F86" s="56"/>
      <c r="G86" s="94"/>
      <c r="H86" s="56"/>
    </row>
    <row r="87" spans="1:8" ht="18">
      <c r="A87" s="56"/>
      <c r="B87" s="56"/>
      <c r="C87" s="56"/>
      <c r="D87" s="56"/>
      <c r="E87" s="56"/>
      <c r="F87" s="56"/>
      <c r="G87" s="94"/>
      <c r="H87" s="56"/>
    </row>
    <row r="88" spans="1:8" ht="18">
      <c r="A88" s="56"/>
      <c r="B88" s="56"/>
      <c r="C88" s="56"/>
      <c r="D88" s="56"/>
      <c r="E88" s="56"/>
      <c r="F88" s="56"/>
      <c r="G88" s="94"/>
      <c r="H88" s="56"/>
    </row>
    <row r="89" spans="1:8" ht="18">
      <c r="A89" s="56"/>
      <c r="B89" s="56"/>
      <c r="C89" s="56"/>
      <c r="D89" s="56"/>
      <c r="E89" s="56"/>
      <c r="F89" s="56"/>
      <c r="G89" s="94"/>
      <c r="H89" s="56"/>
    </row>
    <row r="90" spans="1:8" ht="18">
      <c r="A90" s="56"/>
      <c r="B90" s="56"/>
      <c r="C90" s="56"/>
      <c r="D90" s="56"/>
      <c r="E90" s="56"/>
      <c r="F90" s="56"/>
      <c r="G90" s="94"/>
      <c r="H90" s="56"/>
    </row>
    <row r="91" spans="1:8" ht="18">
      <c r="A91" s="56"/>
      <c r="B91" s="56"/>
      <c r="C91" s="56"/>
      <c r="D91" s="56"/>
      <c r="E91" s="56"/>
      <c r="F91" s="56"/>
      <c r="G91" s="94"/>
      <c r="H91" s="56"/>
    </row>
    <row r="92" spans="1:8" ht="18">
      <c r="A92" s="56"/>
      <c r="B92" s="56"/>
      <c r="C92" s="56"/>
      <c r="D92" s="56"/>
      <c r="E92" s="56"/>
      <c r="F92" s="56"/>
      <c r="G92" s="94"/>
      <c r="H92" s="56"/>
    </row>
    <row r="93" spans="1:8" ht="18">
      <c r="A93" s="56"/>
      <c r="B93" s="56"/>
      <c r="C93" s="56"/>
      <c r="D93" s="56"/>
      <c r="E93" s="56"/>
      <c r="F93" s="56"/>
      <c r="G93" s="94"/>
      <c r="H93" s="56"/>
    </row>
    <row r="94" spans="1:8" ht="18">
      <c r="A94" s="56"/>
      <c r="B94" s="56"/>
      <c r="C94" s="56"/>
      <c r="D94" s="56"/>
      <c r="E94" s="56"/>
      <c r="F94" s="56"/>
      <c r="G94" s="94"/>
      <c r="H94" s="56"/>
    </row>
    <row r="95" spans="1:8" ht="18">
      <c r="A95" s="56"/>
      <c r="B95" s="56"/>
      <c r="C95" s="56"/>
      <c r="D95" s="56"/>
      <c r="E95" s="56"/>
      <c r="F95" s="56"/>
      <c r="G95" s="94"/>
      <c r="H95" s="56"/>
    </row>
  </sheetData>
  <sheetProtection algorithmName="SHA-512" hashValue="geeLjJ9YO19kj/AGXatZ+KMdElhYLCYFauq/UMuKVYlWymXfX2WN9/NW1WqDmvF1qwrz3nB463Zff0jVXJ2oMQ==" saltValue="AFdt3gztoDwaw7Sa3IkT2Q==" spinCount="100000" sheet="1" formatCells="0" formatColumns="0" formatRows="0" insertColumns="0" insertRows="0" insertHyperlinks="0" deleteColumns="0" deleteRows="0" sort="0" autoFilter="0" pivotTables="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5DCB5-1AD8-44BE-B703-4BE0375117A4}">
  <dimension ref="A1:AO87"/>
  <sheetViews>
    <sheetView topLeftCell="A2" workbookViewId="0">
      <selection activeCell="A2" sqref="A2"/>
    </sheetView>
  </sheetViews>
  <sheetFormatPr defaultRowHeight="15"/>
  <cols>
    <col min="1" max="1" width="73.85546875" customWidth="1" collapsed="1"/>
    <col min="2" max="6" width="16.7109375" customWidth="1"/>
    <col min="7" max="7" width="16.7109375" style="98" customWidth="1"/>
    <col min="9" max="9" width="9.7109375" customWidth="1"/>
  </cols>
  <sheetData>
    <row r="1" spans="1:41" ht="61.5" customHeight="1">
      <c r="B1" s="56"/>
      <c r="C1" s="56"/>
      <c r="D1" s="56"/>
      <c r="E1" s="56"/>
      <c r="F1" s="56"/>
      <c r="G1" s="94"/>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row>
    <row r="2" spans="1:41" ht="25.5" customHeight="1">
      <c r="A2" s="56" t="s">
        <v>251</v>
      </c>
      <c r="B2" s="56"/>
      <c r="C2" s="56"/>
      <c r="D2" s="56"/>
      <c r="E2" s="56"/>
      <c r="F2" s="56"/>
      <c r="G2" s="9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row>
    <row r="3" spans="1:41" ht="18">
      <c r="A3" s="65" t="s">
        <v>252</v>
      </c>
      <c r="B3" s="95">
        <v>2020</v>
      </c>
      <c r="C3" s="95" t="s">
        <v>134</v>
      </c>
      <c r="D3" s="95" t="s">
        <v>135</v>
      </c>
      <c r="E3" s="95" t="s">
        <v>136</v>
      </c>
      <c r="F3" s="95">
        <v>2024</v>
      </c>
      <c r="G3" s="96"/>
      <c r="H3" s="218"/>
      <c r="I3" s="218"/>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row>
    <row r="4" spans="1:41" ht="18">
      <c r="A4" s="64" t="s">
        <v>253</v>
      </c>
      <c r="B4" s="64"/>
      <c r="C4" s="8">
        <v>491</v>
      </c>
      <c r="D4" s="8">
        <v>520</v>
      </c>
      <c r="E4" s="8">
        <v>572</v>
      </c>
      <c r="F4" s="36">
        <v>422</v>
      </c>
      <c r="G4" s="96"/>
      <c r="H4" s="218"/>
      <c r="I4" s="218"/>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row>
    <row r="5" spans="1:41" ht="18">
      <c r="A5" s="64" t="s">
        <v>254</v>
      </c>
      <c r="B5" s="64">
        <v>181</v>
      </c>
      <c r="C5" s="8">
        <v>198</v>
      </c>
      <c r="D5" s="8">
        <v>191</v>
      </c>
      <c r="E5" s="8">
        <v>186.9</v>
      </c>
      <c r="F5" s="36">
        <v>207</v>
      </c>
      <c r="G5" s="96"/>
      <c r="H5" s="218"/>
      <c r="I5" s="218"/>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row>
    <row r="6" spans="1:41" ht="18">
      <c r="A6" s="64" t="s">
        <v>255</v>
      </c>
      <c r="B6" s="64"/>
      <c r="C6" s="8"/>
      <c r="D6" s="8"/>
      <c r="E6" s="8">
        <v>36.700000000000003</v>
      </c>
      <c r="F6" s="36">
        <v>215</v>
      </c>
      <c r="G6" s="96"/>
      <c r="H6" s="218"/>
      <c r="I6" s="218"/>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row>
    <row r="7" spans="1:41" ht="18">
      <c r="A7" s="64" t="s">
        <v>256</v>
      </c>
      <c r="B7" s="64"/>
      <c r="C7" s="8">
        <v>175.78</v>
      </c>
      <c r="D7" s="8">
        <v>135</v>
      </c>
      <c r="E7" s="8">
        <v>156.19999999999999</v>
      </c>
      <c r="F7" s="36">
        <v>165</v>
      </c>
      <c r="G7" s="96"/>
      <c r="H7" s="218"/>
      <c r="I7" s="218"/>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row>
    <row r="8" spans="1:41" ht="18">
      <c r="A8" s="64" t="s">
        <v>257</v>
      </c>
      <c r="B8" s="64">
        <v>9</v>
      </c>
      <c r="C8" s="8">
        <v>21.98</v>
      </c>
      <c r="D8" s="8">
        <v>56</v>
      </c>
      <c r="E8" s="8">
        <v>20.2</v>
      </c>
      <c r="F8" s="36">
        <v>0</v>
      </c>
      <c r="G8" s="96"/>
      <c r="H8" s="218"/>
      <c r="I8" s="218"/>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row>
    <row r="9" spans="1:41" ht="18">
      <c r="A9" s="64" t="s">
        <v>258</v>
      </c>
      <c r="B9" s="64">
        <v>1</v>
      </c>
      <c r="C9" s="8">
        <v>0</v>
      </c>
      <c r="D9" s="8">
        <v>0</v>
      </c>
      <c r="E9" s="8">
        <v>7.9</v>
      </c>
      <c r="F9" s="36">
        <v>0</v>
      </c>
      <c r="G9" s="9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row>
    <row r="10" spans="1:41" ht="18">
      <c r="A10" s="64" t="s">
        <v>259</v>
      </c>
      <c r="B10" s="64"/>
      <c r="C10" s="8">
        <v>0</v>
      </c>
      <c r="D10" s="8">
        <v>72577</v>
      </c>
      <c r="E10" s="8">
        <v>150992</v>
      </c>
      <c r="F10" s="36">
        <v>185544</v>
      </c>
      <c r="G10" s="9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row>
    <row r="11" spans="1:41" ht="18">
      <c r="A11" s="67" t="s">
        <v>260</v>
      </c>
      <c r="B11" s="82">
        <v>10133</v>
      </c>
      <c r="C11" s="11">
        <v>52222</v>
      </c>
      <c r="D11" s="11">
        <v>82955</v>
      </c>
      <c r="E11" s="11">
        <v>52988</v>
      </c>
      <c r="F11" s="148">
        <v>0</v>
      </c>
      <c r="G11" s="9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row>
    <row r="12" spans="1:41">
      <c r="A12" s="48"/>
      <c r="B12" s="48"/>
      <c r="C12" s="48"/>
      <c r="D12" s="48"/>
      <c r="E12" s="48"/>
      <c r="F12" s="48"/>
      <c r="G12" s="96"/>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row>
    <row r="13" spans="1:41">
      <c r="A13" s="48"/>
      <c r="B13" s="48"/>
      <c r="C13" s="48"/>
      <c r="D13" s="48"/>
      <c r="E13" s="48"/>
      <c r="F13" s="48"/>
      <c r="G13" s="96"/>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row>
    <row r="14" spans="1:41">
      <c r="A14" s="48"/>
      <c r="B14" s="48"/>
      <c r="C14" s="48"/>
      <c r="D14" s="48"/>
      <c r="E14" s="48"/>
      <c r="F14" s="48"/>
      <c r="G14" s="96"/>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row>
    <row r="15" spans="1:41">
      <c r="A15" s="48"/>
      <c r="B15" s="48"/>
      <c r="C15" s="48"/>
      <c r="D15" s="48"/>
      <c r="E15" s="48"/>
      <c r="F15" s="48"/>
      <c r="G15" s="96"/>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row>
    <row r="16" spans="1:41">
      <c r="A16" s="48"/>
      <c r="B16" s="48"/>
      <c r="C16" s="48"/>
      <c r="D16" s="48"/>
      <c r="E16" s="48"/>
      <c r="F16" s="48"/>
      <c r="G16" s="96"/>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row>
    <row r="17" spans="1:41">
      <c r="A17" s="48"/>
      <c r="B17" s="48"/>
      <c r="C17" s="48"/>
      <c r="D17" s="48"/>
      <c r="E17" s="48"/>
      <c r="F17" s="48"/>
      <c r="G17" s="96"/>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row>
    <row r="18" spans="1:41">
      <c r="A18" s="48"/>
      <c r="B18" s="48"/>
      <c r="C18" s="48"/>
      <c r="D18" s="48"/>
      <c r="E18" s="48"/>
      <c r="F18" s="48"/>
      <c r="G18" s="96"/>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row>
    <row r="19" spans="1:41">
      <c r="A19" s="48"/>
      <c r="B19" s="48"/>
      <c r="C19" s="48"/>
      <c r="D19" s="48"/>
      <c r="E19" s="48"/>
      <c r="F19" s="48"/>
      <c r="G19" s="96"/>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row>
    <row r="20" spans="1:41">
      <c r="A20" s="48"/>
      <c r="B20" s="48"/>
      <c r="C20" s="48"/>
      <c r="D20" s="48"/>
      <c r="E20" s="48"/>
      <c r="F20" s="48"/>
      <c r="G20" s="96"/>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row>
    <row r="21" spans="1:41">
      <c r="A21" s="48"/>
      <c r="B21" s="48"/>
      <c r="C21" s="48"/>
      <c r="D21" s="48"/>
      <c r="E21" s="48"/>
      <c r="F21" s="48"/>
      <c r="G21" s="96"/>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row>
    <row r="22" spans="1:41">
      <c r="A22" s="48"/>
      <c r="B22" s="48"/>
      <c r="C22" s="48"/>
      <c r="D22" s="48"/>
      <c r="E22" s="48"/>
      <c r="F22" s="48"/>
      <c r="G22" s="96"/>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row>
    <row r="23" spans="1:41">
      <c r="A23" s="48"/>
      <c r="B23" s="48"/>
      <c r="C23" s="48"/>
      <c r="D23" s="48"/>
      <c r="E23" s="48"/>
      <c r="F23" s="48"/>
      <c r="G23" s="96"/>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row>
    <row r="24" spans="1:41">
      <c r="A24" s="48"/>
      <c r="B24" s="48"/>
      <c r="C24" s="48"/>
      <c r="D24" s="48"/>
      <c r="E24" s="48"/>
      <c r="F24" s="48"/>
      <c r="G24" s="96"/>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row>
    <row r="25" spans="1:41">
      <c r="A25" s="48"/>
      <c r="B25" s="48"/>
      <c r="C25" s="48"/>
      <c r="D25" s="48"/>
      <c r="E25" s="48"/>
      <c r="F25" s="48"/>
      <c r="G25" s="96"/>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row>
    <row r="26" spans="1:41">
      <c r="A26" s="48"/>
      <c r="B26" s="48"/>
      <c r="C26" s="48"/>
      <c r="D26" s="48"/>
      <c r="E26" s="48"/>
      <c r="F26" s="48"/>
      <c r="G26" s="96"/>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row>
    <row r="27" spans="1:41">
      <c r="A27" s="48"/>
      <c r="B27" s="48"/>
      <c r="C27" s="48"/>
      <c r="D27" s="48"/>
      <c r="E27" s="48"/>
      <c r="F27" s="48"/>
      <c r="G27" s="96"/>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row>
    <row r="28" spans="1:41">
      <c r="A28" s="48"/>
      <c r="B28" s="48"/>
      <c r="C28" s="48"/>
      <c r="D28" s="48"/>
      <c r="E28" s="48"/>
      <c r="F28" s="48"/>
      <c r="G28" s="96"/>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row>
    <row r="29" spans="1:41">
      <c r="A29" s="48"/>
      <c r="B29" s="48"/>
      <c r="C29" s="48"/>
      <c r="D29" s="48"/>
      <c r="E29" s="48"/>
      <c r="F29" s="48"/>
      <c r="G29" s="96"/>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row>
    <row r="30" spans="1:41">
      <c r="A30" s="48"/>
      <c r="B30" s="48"/>
      <c r="C30" s="48"/>
      <c r="D30" s="48"/>
      <c r="E30" s="48"/>
      <c r="F30" s="48"/>
      <c r="G30" s="96"/>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row>
    <row r="31" spans="1:41">
      <c r="A31" s="48"/>
      <c r="B31" s="48"/>
      <c r="C31" s="48"/>
      <c r="D31" s="48"/>
      <c r="E31" s="48"/>
      <c r="F31" s="48"/>
      <c r="G31" s="96"/>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row>
    <row r="32" spans="1:41" ht="18">
      <c r="A32" s="48"/>
      <c r="B32" s="48"/>
      <c r="C32" s="48"/>
      <c r="D32" s="48"/>
      <c r="E32" s="48"/>
      <c r="F32" s="48"/>
      <c r="G32" s="96"/>
      <c r="H32" s="56"/>
    </row>
    <row r="33" spans="1:8" ht="18">
      <c r="A33" s="48"/>
      <c r="B33" s="48"/>
      <c r="C33" s="48"/>
      <c r="D33" s="48"/>
      <c r="E33" s="48"/>
      <c r="F33" s="48"/>
      <c r="G33" s="96"/>
      <c r="H33" s="56"/>
    </row>
    <row r="34" spans="1:8" ht="18">
      <c r="A34" s="48"/>
      <c r="B34" s="48"/>
      <c r="C34" s="48"/>
      <c r="D34" s="48"/>
      <c r="E34" s="48"/>
      <c r="F34" s="48"/>
      <c r="G34" s="96"/>
      <c r="H34" s="56"/>
    </row>
    <row r="35" spans="1:8" ht="18">
      <c r="A35" s="56"/>
      <c r="B35" s="56"/>
      <c r="C35" s="56"/>
      <c r="D35" s="56"/>
      <c r="E35" s="56"/>
      <c r="F35" s="56"/>
      <c r="G35" s="94"/>
      <c r="H35" s="56"/>
    </row>
    <row r="36" spans="1:8" ht="18">
      <c r="A36" s="56"/>
      <c r="B36" s="56"/>
      <c r="C36" s="56"/>
      <c r="D36" s="56"/>
      <c r="E36" s="56"/>
      <c r="F36" s="56"/>
      <c r="G36" s="94"/>
      <c r="H36" s="56"/>
    </row>
    <row r="37" spans="1:8" ht="18">
      <c r="A37" s="56"/>
      <c r="B37" s="56"/>
      <c r="C37" s="56"/>
      <c r="D37" s="56"/>
      <c r="E37" s="56"/>
      <c r="F37" s="56"/>
      <c r="G37" s="94"/>
      <c r="H37" s="56"/>
    </row>
    <row r="38" spans="1:8" ht="18">
      <c r="A38" s="56"/>
      <c r="B38" s="56"/>
      <c r="C38" s="56"/>
      <c r="D38" s="56"/>
      <c r="E38" s="56"/>
      <c r="F38" s="56"/>
      <c r="G38" s="94"/>
      <c r="H38" s="56"/>
    </row>
    <row r="39" spans="1:8" ht="18">
      <c r="A39" s="56"/>
      <c r="B39" s="56"/>
      <c r="C39" s="56"/>
      <c r="D39" s="56"/>
      <c r="E39" s="56"/>
      <c r="F39" s="56"/>
      <c r="G39" s="94"/>
      <c r="H39" s="56"/>
    </row>
    <row r="40" spans="1:8" ht="18">
      <c r="A40" s="56"/>
      <c r="B40" s="56"/>
      <c r="C40" s="56"/>
      <c r="D40" s="56"/>
      <c r="E40" s="56"/>
      <c r="F40" s="56"/>
      <c r="G40" s="94"/>
      <c r="H40" s="56"/>
    </row>
    <row r="41" spans="1:8" ht="18">
      <c r="A41" s="56"/>
      <c r="B41" s="56"/>
      <c r="C41" s="56"/>
      <c r="D41" s="56"/>
      <c r="E41" s="56"/>
      <c r="F41" s="56"/>
      <c r="G41" s="94"/>
      <c r="H41" s="56"/>
    </row>
    <row r="42" spans="1:8" ht="18">
      <c r="A42" s="56"/>
      <c r="B42" s="56"/>
      <c r="C42" s="56"/>
      <c r="D42" s="56"/>
      <c r="E42" s="56"/>
      <c r="F42" s="56"/>
      <c r="G42" s="94"/>
      <c r="H42" s="56"/>
    </row>
    <row r="43" spans="1:8" ht="18">
      <c r="A43" s="56"/>
      <c r="B43" s="56"/>
      <c r="C43" s="56"/>
      <c r="D43" s="56"/>
      <c r="E43" s="56"/>
      <c r="F43" s="56"/>
      <c r="G43" s="94"/>
      <c r="H43" s="56"/>
    </row>
    <row r="44" spans="1:8" ht="18">
      <c r="A44" s="56"/>
      <c r="B44" s="56"/>
      <c r="C44" s="56"/>
      <c r="D44" s="56"/>
      <c r="E44" s="56"/>
      <c r="F44" s="56"/>
      <c r="G44" s="94"/>
      <c r="H44" s="56"/>
    </row>
    <row r="45" spans="1:8" ht="18">
      <c r="A45" s="56"/>
      <c r="B45" s="56"/>
      <c r="C45" s="56"/>
      <c r="D45" s="56"/>
      <c r="E45" s="56"/>
      <c r="F45" s="56"/>
      <c r="G45" s="94"/>
      <c r="H45" s="56"/>
    </row>
    <row r="46" spans="1:8" ht="18">
      <c r="A46" s="56"/>
      <c r="B46" s="56"/>
      <c r="C46" s="56"/>
      <c r="D46" s="56"/>
      <c r="E46" s="56"/>
      <c r="F46" s="56"/>
      <c r="G46" s="94"/>
      <c r="H46" s="56"/>
    </row>
    <row r="47" spans="1:8" ht="18">
      <c r="A47" s="56"/>
      <c r="B47" s="56"/>
      <c r="C47" s="56"/>
      <c r="D47" s="56"/>
      <c r="E47" s="56"/>
      <c r="F47" s="56"/>
      <c r="G47" s="94"/>
      <c r="H47" s="56"/>
    </row>
    <row r="48" spans="1:8" ht="18">
      <c r="A48" s="56"/>
      <c r="B48" s="56"/>
      <c r="C48" s="56"/>
      <c r="D48" s="56"/>
      <c r="E48" s="56"/>
      <c r="F48" s="56"/>
      <c r="G48" s="94"/>
      <c r="H48" s="56"/>
    </row>
    <row r="49" spans="1:8" ht="18">
      <c r="A49" s="56"/>
      <c r="B49" s="56"/>
      <c r="C49" s="56"/>
      <c r="D49" s="56"/>
      <c r="E49" s="56"/>
      <c r="F49" s="56"/>
      <c r="G49" s="94"/>
      <c r="H49" s="56"/>
    </row>
    <row r="50" spans="1:8" ht="18">
      <c r="A50" s="56"/>
      <c r="B50" s="56"/>
      <c r="C50" s="56"/>
      <c r="D50" s="56"/>
      <c r="E50" s="56"/>
      <c r="F50" s="56"/>
      <c r="G50" s="94"/>
      <c r="H50" s="56"/>
    </row>
    <row r="51" spans="1:8" ht="18">
      <c r="A51" s="56"/>
      <c r="B51" s="56"/>
      <c r="C51" s="56"/>
      <c r="D51" s="56"/>
      <c r="E51" s="56"/>
      <c r="F51" s="56"/>
      <c r="G51" s="94"/>
      <c r="H51" s="56"/>
    </row>
    <row r="52" spans="1:8" ht="18">
      <c r="A52" s="56"/>
      <c r="B52" s="56"/>
      <c r="C52" s="56"/>
      <c r="D52" s="56"/>
      <c r="E52" s="56"/>
      <c r="F52" s="56"/>
      <c r="G52" s="94"/>
      <c r="H52" s="56"/>
    </row>
    <row r="53" spans="1:8" ht="18">
      <c r="A53" s="56"/>
      <c r="B53" s="56"/>
      <c r="C53" s="56"/>
      <c r="D53" s="56"/>
      <c r="E53" s="56"/>
      <c r="F53" s="56"/>
      <c r="G53" s="94"/>
      <c r="H53" s="56"/>
    </row>
    <row r="54" spans="1:8" ht="18">
      <c r="A54" s="56"/>
      <c r="B54" s="56"/>
      <c r="C54" s="56"/>
      <c r="D54" s="56"/>
      <c r="E54" s="56"/>
      <c r="F54" s="56"/>
      <c r="G54" s="94"/>
      <c r="H54" s="56"/>
    </row>
    <row r="55" spans="1:8" ht="18">
      <c r="A55" s="56"/>
      <c r="B55" s="56"/>
      <c r="C55" s="56"/>
      <c r="D55" s="56"/>
      <c r="E55" s="56"/>
      <c r="F55" s="56"/>
      <c r="G55" s="94"/>
      <c r="H55" s="56"/>
    </row>
    <row r="56" spans="1:8" ht="18">
      <c r="A56" s="56"/>
      <c r="B56" s="56"/>
      <c r="C56" s="56"/>
      <c r="D56" s="56"/>
      <c r="E56" s="56"/>
      <c r="F56" s="56"/>
      <c r="G56" s="94"/>
      <c r="H56" s="56"/>
    </row>
    <row r="57" spans="1:8" ht="18">
      <c r="A57" s="56"/>
      <c r="B57" s="56"/>
      <c r="C57" s="56"/>
      <c r="D57" s="56"/>
      <c r="E57" s="56"/>
      <c r="F57" s="56"/>
      <c r="G57" s="94"/>
      <c r="H57" s="56"/>
    </row>
    <row r="58" spans="1:8" ht="18">
      <c r="A58" s="56"/>
      <c r="B58" s="56"/>
      <c r="C58" s="56"/>
      <c r="D58" s="56"/>
      <c r="E58" s="56"/>
      <c r="F58" s="56"/>
      <c r="G58" s="94"/>
      <c r="H58" s="56"/>
    </row>
    <row r="59" spans="1:8" ht="18">
      <c r="A59" s="56"/>
      <c r="B59" s="56"/>
      <c r="C59" s="56"/>
      <c r="D59" s="56"/>
      <c r="E59" s="56"/>
      <c r="F59" s="56"/>
      <c r="G59" s="94"/>
      <c r="H59" s="56"/>
    </row>
    <row r="60" spans="1:8" ht="18">
      <c r="A60" s="56"/>
      <c r="B60" s="56"/>
      <c r="C60" s="56"/>
      <c r="D60" s="56"/>
      <c r="E60" s="56"/>
      <c r="F60" s="56"/>
      <c r="G60" s="94"/>
      <c r="H60" s="56"/>
    </row>
    <row r="61" spans="1:8" ht="18">
      <c r="A61" s="56"/>
      <c r="B61" s="56"/>
      <c r="C61" s="56"/>
      <c r="D61" s="56"/>
      <c r="E61" s="56"/>
      <c r="F61" s="56"/>
      <c r="G61" s="94"/>
      <c r="H61" s="56"/>
    </row>
    <row r="62" spans="1:8" ht="18">
      <c r="A62" s="56"/>
      <c r="B62" s="56"/>
      <c r="C62" s="56"/>
      <c r="D62" s="56"/>
      <c r="E62" s="56"/>
      <c r="F62" s="56"/>
      <c r="G62" s="94"/>
      <c r="H62" s="56"/>
    </row>
    <row r="63" spans="1:8" ht="18">
      <c r="A63" s="56"/>
      <c r="B63" s="56"/>
      <c r="C63" s="56"/>
      <c r="D63" s="56"/>
      <c r="E63" s="56"/>
      <c r="F63" s="56"/>
      <c r="G63" s="94"/>
      <c r="H63" s="56"/>
    </row>
    <row r="64" spans="1:8" ht="18">
      <c r="A64" s="56"/>
      <c r="B64" s="56"/>
      <c r="C64" s="56"/>
      <c r="D64" s="56"/>
      <c r="E64" s="56"/>
      <c r="F64" s="56"/>
      <c r="G64" s="94"/>
      <c r="H64" s="56"/>
    </row>
    <row r="65" spans="1:8" ht="18">
      <c r="A65" s="56"/>
      <c r="B65" s="56"/>
      <c r="C65" s="56"/>
      <c r="D65" s="56"/>
      <c r="E65" s="56"/>
      <c r="F65" s="56"/>
      <c r="G65" s="94"/>
      <c r="H65" s="56"/>
    </row>
    <row r="66" spans="1:8" ht="18">
      <c r="A66" s="56"/>
      <c r="B66" s="56"/>
      <c r="C66" s="56"/>
      <c r="D66" s="56"/>
      <c r="E66" s="56"/>
      <c r="F66" s="56"/>
      <c r="G66" s="94"/>
      <c r="H66" s="56"/>
    </row>
    <row r="67" spans="1:8" ht="18">
      <c r="A67" s="56"/>
      <c r="B67" s="56"/>
      <c r="C67" s="56"/>
      <c r="D67" s="56"/>
      <c r="E67" s="56"/>
      <c r="F67" s="56"/>
      <c r="G67" s="94"/>
      <c r="H67" s="56"/>
    </row>
    <row r="68" spans="1:8" ht="18">
      <c r="A68" s="56"/>
      <c r="B68" s="56"/>
      <c r="C68" s="56"/>
      <c r="D68" s="56"/>
      <c r="E68" s="56"/>
      <c r="F68" s="56"/>
      <c r="G68" s="94"/>
      <c r="H68" s="56"/>
    </row>
    <row r="69" spans="1:8" ht="18">
      <c r="A69" s="56"/>
      <c r="B69" s="56"/>
      <c r="C69" s="56"/>
      <c r="D69" s="56"/>
      <c r="E69" s="56"/>
      <c r="F69" s="56"/>
      <c r="G69" s="94"/>
      <c r="H69" s="56"/>
    </row>
    <row r="70" spans="1:8" ht="18">
      <c r="A70" s="56"/>
      <c r="B70" s="56"/>
      <c r="C70" s="56"/>
      <c r="D70" s="56"/>
      <c r="E70" s="56"/>
      <c r="F70" s="56"/>
      <c r="G70" s="94"/>
      <c r="H70" s="56"/>
    </row>
    <row r="71" spans="1:8" ht="18">
      <c r="A71" s="56"/>
      <c r="B71" s="56"/>
      <c r="C71" s="56"/>
      <c r="D71" s="56"/>
      <c r="E71" s="56"/>
      <c r="F71" s="56"/>
      <c r="G71" s="94"/>
      <c r="H71" s="56"/>
    </row>
    <row r="72" spans="1:8" ht="18">
      <c r="A72" s="56"/>
      <c r="B72" s="56"/>
      <c r="C72" s="56"/>
      <c r="D72" s="56"/>
      <c r="E72" s="56"/>
      <c r="F72" s="56"/>
      <c r="G72" s="94"/>
      <c r="H72" s="56"/>
    </row>
    <row r="73" spans="1:8" ht="18">
      <c r="A73" s="56"/>
      <c r="B73" s="56"/>
      <c r="C73" s="56"/>
      <c r="D73" s="56"/>
      <c r="E73" s="56"/>
      <c r="F73" s="56"/>
      <c r="G73" s="94"/>
      <c r="H73" s="56"/>
    </row>
    <row r="74" spans="1:8" ht="18">
      <c r="A74" s="56"/>
      <c r="B74" s="56"/>
      <c r="C74" s="56"/>
      <c r="D74" s="56"/>
      <c r="E74" s="56"/>
      <c r="F74" s="56"/>
      <c r="G74" s="94"/>
      <c r="H74" s="56"/>
    </row>
    <row r="75" spans="1:8" ht="18">
      <c r="A75" s="56"/>
      <c r="B75" s="56"/>
      <c r="C75" s="56"/>
      <c r="D75" s="56"/>
      <c r="E75" s="56"/>
      <c r="F75" s="56"/>
      <c r="G75" s="94"/>
      <c r="H75" s="56"/>
    </row>
    <row r="76" spans="1:8" ht="18">
      <c r="A76" s="56"/>
      <c r="B76" s="56"/>
      <c r="C76" s="56"/>
      <c r="D76" s="56"/>
      <c r="E76" s="56"/>
      <c r="F76" s="56"/>
      <c r="G76" s="94"/>
      <c r="H76" s="56"/>
    </row>
    <row r="77" spans="1:8" ht="18">
      <c r="A77" s="56"/>
      <c r="B77" s="56"/>
      <c r="C77" s="56"/>
      <c r="D77" s="56"/>
      <c r="E77" s="56"/>
      <c r="F77" s="56"/>
      <c r="G77" s="94"/>
      <c r="H77" s="56"/>
    </row>
    <row r="78" spans="1:8" ht="18">
      <c r="A78" s="56"/>
      <c r="B78" s="56"/>
      <c r="C78" s="56"/>
      <c r="D78" s="56"/>
      <c r="E78" s="56"/>
      <c r="F78" s="56"/>
      <c r="G78" s="94"/>
      <c r="H78" s="56"/>
    </row>
    <row r="79" spans="1:8" ht="18">
      <c r="A79" s="56"/>
      <c r="B79" s="56"/>
      <c r="C79" s="56"/>
      <c r="D79" s="56"/>
      <c r="E79" s="56"/>
      <c r="F79" s="56"/>
      <c r="G79" s="94"/>
      <c r="H79" s="56"/>
    </row>
    <row r="80" spans="1:8" ht="18">
      <c r="A80" s="56"/>
      <c r="B80" s="56"/>
      <c r="C80" s="56"/>
      <c r="D80" s="56"/>
      <c r="E80" s="56"/>
      <c r="F80" s="56"/>
      <c r="G80" s="94"/>
      <c r="H80" s="56"/>
    </row>
    <row r="81" spans="1:8" ht="18">
      <c r="A81" s="56"/>
      <c r="B81" s="56"/>
      <c r="C81" s="56"/>
      <c r="D81" s="56"/>
      <c r="E81" s="56"/>
      <c r="F81" s="56"/>
      <c r="G81" s="94"/>
      <c r="H81" s="56"/>
    </row>
    <row r="82" spans="1:8" ht="18">
      <c r="A82" s="56"/>
      <c r="B82" s="56"/>
      <c r="C82" s="56"/>
      <c r="D82" s="56"/>
      <c r="E82" s="56"/>
      <c r="F82" s="56"/>
      <c r="G82" s="94"/>
      <c r="H82" s="56"/>
    </row>
    <row r="83" spans="1:8" ht="18">
      <c r="A83" s="56"/>
      <c r="B83" s="56"/>
      <c r="C83" s="56"/>
      <c r="D83" s="56"/>
      <c r="E83" s="56"/>
      <c r="F83" s="56"/>
      <c r="G83" s="94"/>
      <c r="H83" s="56"/>
    </row>
    <row r="84" spans="1:8" ht="18">
      <c r="A84" s="56"/>
      <c r="B84" s="56"/>
      <c r="C84" s="56"/>
      <c r="D84" s="56"/>
      <c r="E84" s="56"/>
      <c r="F84" s="56"/>
      <c r="G84" s="94"/>
      <c r="H84" s="56"/>
    </row>
    <row r="85" spans="1:8" ht="18">
      <c r="A85" s="56"/>
      <c r="B85" s="56"/>
      <c r="C85" s="56"/>
      <c r="D85" s="56"/>
      <c r="E85" s="56"/>
      <c r="F85" s="56"/>
      <c r="G85" s="94"/>
      <c r="H85" s="56"/>
    </row>
    <row r="86" spans="1:8" ht="18">
      <c r="A86" s="56"/>
      <c r="B86" s="56"/>
      <c r="C86" s="56"/>
      <c r="D86" s="56"/>
      <c r="E86" s="56"/>
      <c r="F86" s="56"/>
      <c r="G86" s="94"/>
      <c r="H86" s="56"/>
    </row>
    <row r="87" spans="1:8" ht="18">
      <c r="A87" s="56"/>
      <c r="B87" s="56"/>
      <c r="C87" s="56"/>
      <c r="D87" s="56"/>
      <c r="E87" s="56"/>
      <c r="F87" s="56"/>
      <c r="G87" s="94"/>
      <c r="H87" s="56"/>
    </row>
  </sheetData>
  <sheetProtection algorithmName="SHA-512" hashValue="rW7Qs6j4KrDl3vVY+OMHN0h+dFgTBNLUnqoE+U5cFrV9tN4cclorG9rR9LRH4X7aemfO1mQ0TIR1hLNbSmZ+Yg==" saltValue="pteeb7b/R4wnp97m2drvUA==" spinCount="100000" sheet="1" formatCells="0" formatColumns="0" formatRows="0" insertColumns="0" insertRows="0" insertHyperlinks="0" deleteColumns="0" deleteRows="0" sort="0" autoFilter="0" pivotTables="0"/>
  <mergeCells count="1">
    <mergeCell ref="H3:I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08DC0-B549-47F4-AFE8-12429B1D7B1D}">
  <dimension ref="A1:AO129"/>
  <sheetViews>
    <sheetView topLeftCell="A23" zoomScale="98" workbookViewId="0">
      <selection activeCell="F107" sqref="F107"/>
    </sheetView>
  </sheetViews>
  <sheetFormatPr defaultRowHeight="15"/>
  <cols>
    <col min="1" max="1" width="73.85546875" customWidth="1" collapsed="1"/>
    <col min="2" max="2" width="16.7109375" bestFit="1" customWidth="1"/>
    <col min="3" max="3" width="21.5703125" bestFit="1" customWidth="1"/>
    <col min="4" max="4" width="18.42578125" bestFit="1" customWidth="1"/>
    <col min="5" max="9" width="16.7109375" customWidth="1"/>
  </cols>
  <sheetData>
    <row r="1" spans="1:31" ht="61.1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ht="25.15" customHeight="1">
      <c r="A2" s="81" t="s">
        <v>261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c r="A3" s="79" t="s">
        <v>23</v>
      </c>
      <c r="B3" s="114"/>
      <c r="C3" s="95" t="s">
        <v>262</v>
      </c>
      <c r="D3" s="95" t="s">
        <v>263</v>
      </c>
      <c r="E3" s="95" t="s">
        <v>131</v>
      </c>
      <c r="F3" s="4"/>
      <c r="G3" s="4"/>
      <c r="H3" s="4"/>
      <c r="I3" s="4"/>
      <c r="J3" s="4"/>
      <c r="K3" s="4"/>
      <c r="L3" s="4"/>
      <c r="M3" s="4"/>
      <c r="N3" s="4"/>
      <c r="O3" s="4"/>
      <c r="P3" s="4"/>
      <c r="Q3" s="4"/>
      <c r="R3" s="4"/>
      <c r="S3" s="4"/>
      <c r="T3" s="4"/>
      <c r="U3" s="4"/>
      <c r="V3" s="4"/>
      <c r="W3" s="4"/>
      <c r="X3" s="4"/>
      <c r="Y3" s="4"/>
      <c r="Z3" s="4"/>
      <c r="AA3" s="4"/>
      <c r="AB3" s="4"/>
      <c r="AC3" s="4"/>
      <c r="AD3" s="4"/>
      <c r="AE3" s="4"/>
    </row>
    <row r="4" spans="1:31">
      <c r="A4" s="7" t="s">
        <v>264</v>
      </c>
      <c r="B4" s="4"/>
      <c r="C4" s="7">
        <v>304</v>
      </c>
      <c r="D4" s="7">
        <v>1436</v>
      </c>
      <c r="E4" s="9">
        <v>1740</v>
      </c>
      <c r="F4" s="4"/>
      <c r="G4" s="4"/>
      <c r="H4" s="4"/>
      <c r="I4" s="4"/>
      <c r="J4" s="4"/>
      <c r="K4" s="4"/>
      <c r="L4" s="4"/>
      <c r="M4" s="4"/>
      <c r="N4" s="4"/>
      <c r="O4" s="4"/>
      <c r="P4" s="4"/>
      <c r="Q4" s="4"/>
      <c r="R4" s="4"/>
      <c r="S4" s="4"/>
      <c r="T4" s="4"/>
      <c r="U4" s="4"/>
      <c r="V4" s="4"/>
      <c r="W4" s="4"/>
      <c r="X4" s="4"/>
      <c r="Y4" s="4"/>
      <c r="Z4" s="4"/>
      <c r="AA4" s="4"/>
      <c r="AB4" s="4"/>
      <c r="AC4" s="4"/>
      <c r="AD4" s="4"/>
      <c r="AE4" s="4"/>
    </row>
    <row r="5" spans="1:31">
      <c r="A5" s="7" t="s">
        <v>265</v>
      </c>
      <c r="B5" s="4"/>
      <c r="C5" s="7">
        <v>8</v>
      </c>
      <c r="D5" s="7">
        <v>16</v>
      </c>
      <c r="E5" s="9">
        <v>24</v>
      </c>
      <c r="F5" s="4"/>
      <c r="G5" s="4"/>
      <c r="H5" s="4"/>
      <c r="I5" s="4"/>
      <c r="J5" s="4"/>
      <c r="K5" s="4"/>
      <c r="L5" s="4"/>
      <c r="M5" s="4"/>
      <c r="N5" s="4"/>
      <c r="O5" s="4"/>
      <c r="P5" s="4"/>
      <c r="Q5" s="4"/>
      <c r="R5" s="4"/>
      <c r="S5" s="4"/>
      <c r="T5" s="4"/>
      <c r="U5" s="4"/>
      <c r="V5" s="4"/>
      <c r="W5" s="4"/>
      <c r="X5" s="4"/>
      <c r="Y5" s="4"/>
      <c r="Z5" s="4"/>
      <c r="AA5" s="4"/>
      <c r="AB5" s="4"/>
      <c r="AC5" s="4"/>
      <c r="AD5" s="4"/>
      <c r="AE5" s="4"/>
    </row>
    <row r="6" spans="1:31">
      <c r="A6" s="7" t="s">
        <v>266</v>
      </c>
      <c r="B6" s="4"/>
      <c r="C6" s="7">
        <v>2</v>
      </c>
      <c r="D6" s="7">
        <v>3</v>
      </c>
      <c r="E6" s="9">
        <v>5</v>
      </c>
      <c r="F6" s="4"/>
      <c r="G6" s="4"/>
      <c r="H6" s="4"/>
      <c r="I6" s="4"/>
      <c r="J6" s="4"/>
      <c r="K6" s="4"/>
      <c r="L6" s="4"/>
      <c r="M6" s="4"/>
      <c r="N6" s="4"/>
      <c r="O6" s="4"/>
      <c r="P6" s="4"/>
      <c r="Q6" s="4"/>
      <c r="R6" s="4"/>
      <c r="S6" s="4"/>
      <c r="T6" s="4"/>
      <c r="U6" s="4"/>
      <c r="V6" s="4"/>
      <c r="W6" s="4"/>
      <c r="X6" s="4"/>
      <c r="Y6" s="4"/>
      <c r="Z6" s="4"/>
      <c r="AA6" s="4"/>
      <c r="AB6" s="4"/>
      <c r="AC6" s="4"/>
      <c r="AD6" s="4"/>
      <c r="AE6" s="4"/>
    </row>
    <row r="7" spans="1:31">
      <c r="A7" s="7" t="s">
        <v>267</v>
      </c>
      <c r="B7" s="4"/>
      <c r="C7" s="7">
        <v>1</v>
      </c>
      <c r="D7" s="7">
        <v>1</v>
      </c>
      <c r="E7" s="9">
        <v>2</v>
      </c>
      <c r="F7" s="4"/>
      <c r="G7" s="4"/>
      <c r="H7" s="4"/>
      <c r="I7" s="4"/>
      <c r="J7" s="4"/>
      <c r="K7" s="4"/>
      <c r="L7" s="4"/>
      <c r="M7" s="4"/>
      <c r="N7" s="4"/>
      <c r="O7" s="4"/>
      <c r="P7" s="4"/>
      <c r="Q7" s="4"/>
      <c r="R7" s="4"/>
      <c r="S7" s="4"/>
      <c r="T7" s="4"/>
      <c r="U7" s="4"/>
      <c r="V7" s="4"/>
      <c r="W7" s="4"/>
      <c r="X7" s="4"/>
      <c r="Y7" s="4"/>
      <c r="Z7" s="4"/>
      <c r="AA7" s="4"/>
      <c r="AB7" s="4"/>
      <c r="AC7" s="4"/>
      <c r="AD7" s="4"/>
      <c r="AE7" s="4"/>
    </row>
    <row r="8" spans="1:31">
      <c r="A8" s="20" t="s">
        <v>131</v>
      </c>
      <c r="B8" s="158"/>
      <c r="C8" s="20">
        <f>SUM(C4:C7)</f>
        <v>315</v>
      </c>
      <c r="D8" s="20">
        <f>SUM(D4:D7)</f>
        <v>1456</v>
      </c>
      <c r="E8" s="25">
        <v>1771</v>
      </c>
      <c r="F8" s="4"/>
      <c r="G8" s="4"/>
      <c r="H8" s="4"/>
      <c r="I8" s="4"/>
      <c r="J8" s="4"/>
      <c r="K8" s="4"/>
      <c r="L8" s="4"/>
      <c r="M8" s="4"/>
      <c r="N8" s="4"/>
      <c r="O8" s="4"/>
      <c r="P8" s="4"/>
      <c r="Q8" s="4"/>
      <c r="R8" s="4"/>
      <c r="S8" s="4"/>
      <c r="T8" s="4"/>
      <c r="U8" s="4"/>
      <c r="V8" s="4"/>
      <c r="W8" s="4"/>
      <c r="X8" s="4"/>
      <c r="Y8" s="4"/>
      <c r="Z8" s="4"/>
      <c r="AA8" s="4"/>
      <c r="AB8" s="4"/>
      <c r="AC8" s="4"/>
      <c r="AD8" s="4"/>
      <c r="AE8" s="4"/>
    </row>
    <row r="9" spans="1:31">
      <c r="A9" s="151" t="s">
        <v>268</v>
      </c>
      <c r="B9" s="167"/>
      <c r="C9" s="152">
        <f>+C8/E8</f>
        <v>0.17786561264822134</v>
      </c>
      <c r="D9" s="152">
        <f>+D8/E8</f>
        <v>0.82213438735177868</v>
      </c>
      <c r="E9" s="153"/>
      <c r="F9" s="4"/>
      <c r="G9" s="4"/>
      <c r="H9" s="4"/>
      <c r="I9" s="4"/>
      <c r="J9" s="4"/>
      <c r="K9" s="4"/>
      <c r="L9" s="4"/>
      <c r="M9" s="4"/>
      <c r="N9" s="4"/>
      <c r="O9" s="4"/>
      <c r="P9" s="4"/>
      <c r="Q9" s="4"/>
      <c r="R9" s="4"/>
      <c r="S9" s="4"/>
      <c r="T9" s="4"/>
      <c r="U9" s="4"/>
      <c r="V9" s="4"/>
      <c r="W9" s="4"/>
      <c r="X9" s="4"/>
      <c r="Y9" s="4"/>
      <c r="Z9" s="4"/>
      <c r="AA9" s="4"/>
      <c r="AB9" s="4"/>
      <c r="AC9" s="4"/>
      <c r="AD9" s="4"/>
      <c r="AE9" s="4"/>
    </row>
    <row r="10" spans="1:31">
      <c r="A10" s="27" t="s">
        <v>269</v>
      </c>
      <c r="B10" s="4"/>
      <c r="C10" s="7"/>
      <c r="D10" s="7"/>
      <c r="E10" s="7"/>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c r="A12" s="79" t="s">
        <v>270</v>
      </c>
      <c r="B12" s="114"/>
      <c r="C12" s="114"/>
      <c r="D12" s="114"/>
      <c r="E12" s="114" t="s">
        <v>131</v>
      </c>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c r="A13" s="7" t="s">
        <v>271</v>
      </c>
      <c r="B13" s="4"/>
      <c r="C13" s="7"/>
      <c r="D13" s="7"/>
      <c r="E13" s="9">
        <v>101</v>
      </c>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c r="A14" s="7" t="s">
        <v>272</v>
      </c>
      <c r="B14" s="4"/>
      <c r="C14" s="7"/>
      <c r="D14" s="7"/>
      <c r="E14" s="9">
        <v>1771</v>
      </c>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s="53" customFormat="1">
      <c r="A15" s="20" t="s">
        <v>273</v>
      </c>
      <c r="B15" s="158"/>
      <c r="C15" s="20"/>
      <c r="D15" s="20"/>
      <c r="E15" s="150">
        <f>+E13/E14</f>
        <v>5.7029926595143984E-2</v>
      </c>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row>
    <row r="16" spans="1:31">
      <c r="A16" s="7"/>
      <c r="B16" s="4"/>
      <c r="C16" s="7"/>
      <c r="D16" s="7"/>
      <c r="E16" s="7"/>
      <c r="F16" s="7"/>
      <c r="G16" s="7"/>
      <c r="H16" s="7"/>
      <c r="I16" s="4"/>
      <c r="J16" s="4"/>
      <c r="K16" s="4"/>
      <c r="L16" s="4"/>
      <c r="M16" s="4"/>
      <c r="N16" s="4"/>
      <c r="O16" s="4"/>
      <c r="P16" s="4"/>
      <c r="Q16" s="4"/>
      <c r="R16" s="4"/>
      <c r="S16" s="4"/>
      <c r="T16" s="4"/>
      <c r="U16" s="4"/>
      <c r="V16" s="4"/>
      <c r="W16" s="4"/>
      <c r="X16" s="4"/>
      <c r="Y16" s="4"/>
      <c r="Z16" s="4"/>
      <c r="AA16" s="4"/>
      <c r="AB16" s="4"/>
      <c r="AC16" s="4"/>
      <c r="AD16" s="4"/>
      <c r="AE16" s="4"/>
    </row>
    <row r="17" spans="1:31">
      <c r="A17" s="79" t="s">
        <v>26</v>
      </c>
      <c r="B17" s="114"/>
      <c r="C17" s="114"/>
      <c r="D17" s="114"/>
      <c r="E17" s="114" t="s">
        <v>131</v>
      </c>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c r="A18" s="7" t="s">
        <v>274</v>
      </c>
      <c r="B18" s="4"/>
      <c r="C18" s="7"/>
      <c r="D18" s="7"/>
      <c r="E18" s="9">
        <v>1349</v>
      </c>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c r="A19" s="20" t="s">
        <v>275</v>
      </c>
      <c r="B19" s="158"/>
      <c r="C19" s="20"/>
      <c r="D19" s="20"/>
      <c r="E19" s="149">
        <v>0.76</v>
      </c>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c r="A20" s="7"/>
      <c r="B20" s="4"/>
      <c r="C20" s="7"/>
      <c r="D20" s="7"/>
      <c r="E20" s="7"/>
      <c r="F20" s="7"/>
      <c r="G20" s="7"/>
      <c r="H20" s="7"/>
      <c r="I20" s="4"/>
      <c r="J20" s="4"/>
      <c r="K20" s="4"/>
      <c r="L20" s="4"/>
      <c r="M20" s="4"/>
      <c r="N20" s="4"/>
      <c r="O20" s="4"/>
      <c r="P20" s="4"/>
      <c r="Q20" s="4"/>
      <c r="R20" s="4"/>
      <c r="S20" s="4"/>
      <c r="T20" s="4"/>
      <c r="U20" s="4"/>
      <c r="V20" s="4"/>
      <c r="W20" s="4"/>
      <c r="X20" s="4"/>
      <c r="Y20" s="4"/>
      <c r="Z20" s="4"/>
      <c r="AA20" s="4"/>
      <c r="AB20" s="4"/>
      <c r="AC20" s="4"/>
      <c r="AD20" s="4"/>
      <c r="AE20" s="4"/>
    </row>
    <row r="21" spans="1:31">
      <c r="A21" s="79" t="s">
        <v>27</v>
      </c>
      <c r="B21" s="114"/>
      <c r="C21" s="114" t="s">
        <v>263</v>
      </c>
      <c r="D21" s="114" t="s">
        <v>262</v>
      </c>
      <c r="E21" s="114" t="s">
        <v>131</v>
      </c>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c r="A22" s="7" t="s">
        <v>276</v>
      </c>
      <c r="B22" s="4"/>
      <c r="C22" s="7">
        <v>11</v>
      </c>
      <c r="D22" s="7">
        <v>26</v>
      </c>
      <c r="E22" s="9">
        <v>37</v>
      </c>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1">
      <c r="A23" s="20" t="s">
        <v>277</v>
      </c>
      <c r="B23" s="158"/>
      <c r="C23" s="101">
        <v>0.3</v>
      </c>
      <c r="D23" s="101">
        <v>0.7</v>
      </c>
      <c r="E23" s="149">
        <v>1</v>
      </c>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c r="A24" s="7"/>
      <c r="B24" s="7"/>
      <c r="C24" s="7"/>
      <c r="D24" s="7"/>
      <c r="E24" s="7"/>
      <c r="F24" s="7"/>
      <c r="G24" s="7"/>
      <c r="H24" s="7"/>
      <c r="I24" s="4"/>
      <c r="J24" s="4"/>
      <c r="K24" s="4"/>
      <c r="L24" s="4"/>
      <c r="M24" s="4"/>
      <c r="N24" s="4"/>
      <c r="O24" s="4"/>
      <c r="P24" s="4"/>
      <c r="Q24" s="4"/>
      <c r="R24" s="4"/>
      <c r="S24" s="4"/>
      <c r="T24" s="4"/>
      <c r="U24" s="4"/>
      <c r="V24" s="4"/>
      <c r="W24" s="4"/>
      <c r="X24" s="4"/>
      <c r="Y24" s="4"/>
      <c r="Z24" s="4"/>
      <c r="AA24" s="4"/>
      <c r="AB24" s="4"/>
      <c r="AC24" s="4"/>
      <c r="AD24" s="4"/>
      <c r="AE24" s="4"/>
    </row>
    <row r="25" spans="1:31">
      <c r="A25" s="79" t="s">
        <v>28</v>
      </c>
      <c r="B25" s="114" t="s">
        <v>278</v>
      </c>
      <c r="C25" s="114" t="s">
        <v>279</v>
      </c>
      <c r="D25" s="114" t="s">
        <v>280</v>
      </c>
      <c r="E25" s="114" t="s">
        <v>281</v>
      </c>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c r="A26" s="4" t="s">
        <v>282</v>
      </c>
      <c r="B26" s="155">
        <v>295</v>
      </c>
      <c r="C26" s="156">
        <v>1243</v>
      </c>
      <c r="D26" s="156">
        <v>233</v>
      </c>
      <c r="E26" s="159">
        <v>1771</v>
      </c>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c r="A27" s="20" t="s">
        <v>268</v>
      </c>
      <c r="B27" s="101">
        <v>0.17</v>
      </c>
      <c r="C27" s="101">
        <v>0.7</v>
      </c>
      <c r="D27" s="157">
        <v>0.13</v>
      </c>
      <c r="E27" s="160"/>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c r="A28" s="4" t="s">
        <v>1</v>
      </c>
      <c r="B28" s="4" t="s">
        <v>1</v>
      </c>
      <c r="C28" s="4" t="s">
        <v>1</v>
      </c>
      <c r="D28" s="4" t="s">
        <v>1</v>
      </c>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c r="A29" s="79" t="s">
        <v>29</v>
      </c>
      <c r="B29" s="114"/>
      <c r="C29" s="95" t="s">
        <v>262</v>
      </c>
      <c r="D29" s="95" t="s">
        <v>263</v>
      </c>
      <c r="E29" s="114" t="s">
        <v>131</v>
      </c>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c r="A30" s="7" t="s">
        <v>283</v>
      </c>
      <c r="B30" s="7"/>
      <c r="C30" s="8">
        <v>58</v>
      </c>
      <c r="D30" s="8">
        <v>277</v>
      </c>
      <c r="E30" s="9">
        <v>335</v>
      </c>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c r="A31" s="20" t="s">
        <v>268</v>
      </c>
      <c r="B31" s="20"/>
      <c r="C31" s="101">
        <v>0.17</v>
      </c>
      <c r="D31" s="101">
        <v>0.83</v>
      </c>
      <c r="E31" s="149"/>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ht="27.6" customHeight="1">
      <c r="A32" s="219" t="s">
        <v>284</v>
      </c>
      <c r="B32" s="220"/>
      <c r="C32" s="220"/>
      <c r="D32" s="7"/>
      <c r="E32" s="7"/>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41">
      <c r="A34" s="79" t="s">
        <v>285</v>
      </c>
      <c r="B34" s="114"/>
      <c r="C34" s="95" t="s">
        <v>262</v>
      </c>
      <c r="D34" s="95" t="s">
        <v>263</v>
      </c>
      <c r="E34" s="95" t="s">
        <v>131</v>
      </c>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41">
      <c r="A35" s="20" t="s">
        <v>286</v>
      </c>
      <c r="B35" s="166"/>
      <c r="C35" s="20">
        <v>55</v>
      </c>
      <c r="D35" s="20">
        <v>42</v>
      </c>
      <c r="E35" s="25">
        <v>44</v>
      </c>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41">
      <c r="A37" s="79" t="s">
        <v>32</v>
      </c>
      <c r="B37" s="95"/>
      <c r="C37" s="95"/>
      <c r="D37" s="95">
        <v>2024</v>
      </c>
      <c r="E37" s="95">
        <v>2024</v>
      </c>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41">
      <c r="A38" s="21" t="s">
        <v>287</v>
      </c>
      <c r="B38" s="4"/>
      <c r="C38" s="4"/>
      <c r="D38" s="4"/>
      <c r="E38" s="24">
        <v>1733</v>
      </c>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41">
      <c r="A39" s="21" t="s">
        <v>288</v>
      </c>
      <c r="B39" s="4"/>
      <c r="C39" s="4"/>
      <c r="D39" s="4"/>
      <c r="E39" s="24">
        <v>0</v>
      </c>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41">
      <c r="A40" s="21" t="s">
        <v>289</v>
      </c>
      <c r="B40" s="4"/>
      <c r="C40" s="4"/>
      <c r="D40" s="4"/>
      <c r="E40" s="24">
        <v>4</v>
      </c>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41">
      <c r="A41" s="21" t="s">
        <v>290</v>
      </c>
      <c r="B41" s="4"/>
      <c r="C41" s="4"/>
      <c r="D41" s="4"/>
      <c r="E41" s="24">
        <v>4</v>
      </c>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41">
      <c r="A42" s="21" t="s">
        <v>291</v>
      </c>
      <c r="B42" s="4"/>
      <c r="C42" s="4"/>
      <c r="D42" s="4"/>
      <c r="E42" s="24">
        <v>4151754</v>
      </c>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41">
      <c r="A43" s="21" t="s">
        <v>292</v>
      </c>
      <c r="B43" s="4"/>
      <c r="C43" s="4"/>
      <c r="D43" s="4"/>
      <c r="E43" s="31">
        <v>0.19</v>
      </c>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41">
      <c r="A44" s="21" t="s">
        <v>293</v>
      </c>
      <c r="B44" s="4"/>
      <c r="C44" s="4"/>
      <c r="D44" s="4"/>
      <c r="E44" s="31">
        <v>0.96</v>
      </c>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41">
      <c r="A45" s="21" t="s">
        <v>294</v>
      </c>
      <c r="B45" s="4"/>
      <c r="C45" s="4"/>
      <c r="D45" s="4"/>
      <c r="E45" s="24">
        <v>1</v>
      </c>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41">
      <c r="A46" s="23" t="s">
        <v>295</v>
      </c>
      <c r="B46" s="158"/>
      <c r="C46" s="158"/>
      <c r="D46" s="158"/>
      <c r="E46" s="165">
        <v>122</v>
      </c>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41" s="163" customFormat="1" ht="11.25">
      <c r="A47" s="161" t="s">
        <v>296</v>
      </c>
      <c r="B47" s="78"/>
      <c r="C47" s="78"/>
      <c r="D47" s="78"/>
      <c r="E47" s="78"/>
      <c r="F47" s="78"/>
      <c r="G47" s="162"/>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c r="A49" s="79" t="s">
        <v>297</v>
      </c>
      <c r="B49" s="95">
        <v>2021</v>
      </c>
      <c r="C49" s="95">
        <v>2022</v>
      </c>
      <c r="D49" s="95">
        <v>2023</v>
      </c>
      <c r="E49" s="95">
        <v>2024</v>
      </c>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c r="A50" s="21" t="s">
        <v>298</v>
      </c>
      <c r="B50" s="22">
        <v>6959858</v>
      </c>
      <c r="C50" s="22">
        <v>6806586</v>
      </c>
      <c r="D50" s="22">
        <v>6599498</v>
      </c>
      <c r="E50" s="24">
        <v>7097091</v>
      </c>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c r="A51" s="21" t="s">
        <v>299</v>
      </c>
      <c r="B51" s="22">
        <v>1</v>
      </c>
      <c r="C51" s="22">
        <v>3</v>
      </c>
      <c r="D51" s="22">
        <v>5</v>
      </c>
      <c r="E51" s="24">
        <v>2</v>
      </c>
      <c r="F51" s="4"/>
      <c r="G51" s="4"/>
      <c r="H51" s="4"/>
      <c r="I51" s="4"/>
      <c r="J51" s="4"/>
      <c r="K51" s="4"/>
      <c r="L51" s="4"/>
      <c r="M51" s="4"/>
      <c r="N51" s="4"/>
      <c r="O51" s="4"/>
      <c r="P51" s="4"/>
      <c r="Q51" s="4"/>
      <c r="R51" s="4"/>
      <c r="S51" s="4"/>
      <c r="T51" s="4"/>
      <c r="U51" s="4"/>
      <c r="V51" s="4"/>
      <c r="W51" s="4"/>
      <c r="X51" s="4"/>
      <c r="Y51" s="4"/>
      <c r="Z51" s="4"/>
      <c r="AA51" s="4"/>
      <c r="AB51" s="4"/>
      <c r="AC51" s="4"/>
    </row>
    <row r="52" spans="1:31">
      <c r="A52" s="21" t="s">
        <v>300</v>
      </c>
      <c r="B52" s="22">
        <v>0</v>
      </c>
      <c r="C52" s="22">
        <v>0</v>
      </c>
      <c r="D52" s="22">
        <v>0</v>
      </c>
      <c r="E52" s="24">
        <v>0</v>
      </c>
      <c r="F52" s="4"/>
      <c r="G52" s="4"/>
      <c r="H52" s="4"/>
      <c r="I52" s="4"/>
      <c r="J52" s="4"/>
      <c r="K52" s="4"/>
      <c r="L52" s="4"/>
      <c r="M52" s="4"/>
      <c r="N52" s="4"/>
      <c r="O52" s="4"/>
      <c r="P52" s="4"/>
      <c r="Q52" s="4"/>
      <c r="R52" s="4"/>
      <c r="S52" s="4"/>
      <c r="T52" s="4"/>
      <c r="U52" s="4"/>
      <c r="V52" s="4"/>
      <c r="W52" s="4"/>
      <c r="X52" s="4"/>
      <c r="Y52" s="4"/>
      <c r="Z52" s="4"/>
      <c r="AA52" s="4"/>
      <c r="AB52" s="4"/>
      <c r="AC52" s="4"/>
    </row>
    <row r="53" spans="1:31">
      <c r="A53" s="21" t="s">
        <v>301</v>
      </c>
      <c r="B53" s="22">
        <v>10</v>
      </c>
      <c r="C53" s="22">
        <v>4</v>
      </c>
      <c r="D53" s="22">
        <v>9</v>
      </c>
      <c r="E53" s="24">
        <v>6</v>
      </c>
      <c r="F53" s="4"/>
      <c r="G53" s="4"/>
      <c r="H53" s="4"/>
      <c r="I53" s="4"/>
      <c r="J53" s="4"/>
      <c r="K53" s="4"/>
      <c r="L53" s="4"/>
      <c r="M53" s="4"/>
      <c r="N53" s="4"/>
      <c r="O53" s="4"/>
      <c r="P53" s="4"/>
      <c r="Q53" s="4"/>
      <c r="R53" s="4"/>
      <c r="S53" s="4"/>
      <c r="T53" s="4"/>
      <c r="U53" s="4"/>
      <c r="V53" s="4"/>
      <c r="W53" s="4"/>
      <c r="X53" s="4"/>
      <c r="Y53" s="4"/>
      <c r="Z53" s="4"/>
      <c r="AA53" s="4"/>
      <c r="AB53" s="4"/>
      <c r="AC53" s="4"/>
    </row>
    <row r="54" spans="1:31">
      <c r="A54" s="21" t="s">
        <v>302</v>
      </c>
      <c r="B54" s="22">
        <v>51</v>
      </c>
      <c r="C54" s="22">
        <v>31</v>
      </c>
      <c r="D54" s="22">
        <v>27</v>
      </c>
      <c r="E54" s="24">
        <v>25</v>
      </c>
      <c r="F54" s="4"/>
      <c r="G54" s="4"/>
      <c r="H54" s="4"/>
      <c r="I54" s="4"/>
      <c r="J54" s="4"/>
      <c r="K54" s="4"/>
      <c r="L54" s="4"/>
      <c r="M54" s="4"/>
      <c r="N54" s="4"/>
      <c r="O54" s="4"/>
      <c r="P54" s="4"/>
      <c r="Q54" s="4"/>
      <c r="R54" s="4"/>
      <c r="S54" s="4"/>
      <c r="T54" s="4"/>
      <c r="U54" s="4"/>
      <c r="V54" s="4"/>
      <c r="W54" s="4"/>
      <c r="X54" s="4"/>
      <c r="Y54" s="4"/>
      <c r="Z54" s="4"/>
      <c r="AA54" s="4"/>
      <c r="AB54" s="4"/>
      <c r="AC54" s="4"/>
    </row>
    <row r="55" spans="1:31">
      <c r="A55" s="21" t="s">
        <v>303</v>
      </c>
      <c r="B55" s="22">
        <v>62</v>
      </c>
      <c r="C55" s="22">
        <v>38</v>
      </c>
      <c r="D55" s="22">
        <v>41</v>
      </c>
      <c r="E55" s="24">
        <v>33</v>
      </c>
      <c r="F55" s="4"/>
      <c r="G55" s="4"/>
      <c r="H55" s="4"/>
      <c r="I55" s="4"/>
      <c r="J55" s="4"/>
      <c r="K55" s="4"/>
      <c r="L55" s="4"/>
      <c r="M55" s="4"/>
      <c r="N55" s="4"/>
      <c r="O55" s="4"/>
      <c r="P55" s="4"/>
      <c r="Q55" s="4"/>
      <c r="R55" s="4"/>
      <c r="S55" s="4"/>
      <c r="T55" s="4"/>
      <c r="U55" s="4"/>
      <c r="V55" s="4"/>
      <c r="W55" s="4"/>
      <c r="X55" s="4"/>
      <c r="Y55" s="4"/>
      <c r="Z55" s="4"/>
      <c r="AA55" s="4"/>
      <c r="AB55" s="4"/>
      <c r="AC55" s="4"/>
    </row>
    <row r="56" spans="1:31">
      <c r="A56" s="21" t="s">
        <v>304</v>
      </c>
      <c r="B56" s="22">
        <v>11</v>
      </c>
      <c r="C56" s="22">
        <v>7</v>
      </c>
      <c r="D56" s="22">
        <v>14</v>
      </c>
      <c r="E56" s="24">
        <v>8</v>
      </c>
      <c r="F56" s="4"/>
      <c r="G56" s="4"/>
      <c r="H56" s="4"/>
      <c r="I56" s="4"/>
      <c r="J56" s="4"/>
      <c r="K56" s="4"/>
      <c r="L56" s="4"/>
      <c r="M56" s="4"/>
      <c r="N56" s="4"/>
      <c r="O56" s="4"/>
      <c r="P56" s="4"/>
      <c r="Q56" s="4"/>
      <c r="R56" s="4"/>
      <c r="S56" s="4"/>
      <c r="T56" s="4"/>
      <c r="U56" s="4"/>
      <c r="V56" s="4"/>
      <c r="W56" s="4"/>
      <c r="X56" s="4"/>
      <c r="Y56" s="4"/>
      <c r="Z56" s="4"/>
      <c r="AA56" s="4"/>
      <c r="AB56" s="4"/>
      <c r="AC56" s="4"/>
    </row>
    <row r="57" spans="1:31">
      <c r="A57" s="21" t="s">
        <v>305</v>
      </c>
      <c r="B57" s="22">
        <v>473</v>
      </c>
      <c r="C57" s="22">
        <v>356</v>
      </c>
      <c r="D57" s="22">
        <v>561</v>
      </c>
      <c r="E57" s="24">
        <v>216</v>
      </c>
      <c r="F57" s="4"/>
      <c r="G57" s="4"/>
      <c r="H57" s="4"/>
      <c r="I57" s="4"/>
      <c r="J57" s="4"/>
      <c r="K57" s="4"/>
      <c r="L57" s="4"/>
      <c r="M57" s="4"/>
      <c r="N57" s="4"/>
      <c r="O57" s="4"/>
      <c r="P57" s="4"/>
      <c r="Q57" s="4"/>
      <c r="R57" s="4"/>
      <c r="S57" s="4"/>
      <c r="T57" s="4"/>
      <c r="U57" s="4"/>
      <c r="V57" s="4"/>
      <c r="W57" s="4"/>
      <c r="X57" s="4"/>
      <c r="Y57" s="4"/>
      <c r="Z57" s="4"/>
      <c r="AA57" s="4"/>
      <c r="AB57" s="4"/>
      <c r="AC57" s="4"/>
    </row>
    <row r="58" spans="1:31">
      <c r="A58" s="21" t="s">
        <v>306</v>
      </c>
      <c r="B58" s="21">
        <v>1.7816455450671551</v>
      </c>
      <c r="C58" s="21">
        <v>1.1165656321686084</v>
      </c>
      <c r="D58" s="21">
        <v>1.2425187491533447</v>
      </c>
      <c r="E58" s="31">
        <v>0.92995848580777662</v>
      </c>
      <c r="F58" s="4"/>
      <c r="G58" s="4"/>
      <c r="H58" s="4"/>
      <c r="I58" s="4"/>
      <c r="J58" s="4"/>
      <c r="K58" s="4"/>
      <c r="L58" s="4"/>
      <c r="M58" s="4"/>
      <c r="N58" s="4"/>
      <c r="O58" s="4"/>
      <c r="P58" s="4"/>
      <c r="Q58" s="4"/>
      <c r="R58" s="4"/>
      <c r="S58" s="4"/>
      <c r="T58" s="4"/>
      <c r="U58" s="4"/>
      <c r="V58" s="4"/>
      <c r="W58" s="4"/>
      <c r="X58" s="4"/>
      <c r="Y58" s="4"/>
      <c r="Z58" s="4"/>
      <c r="AA58" s="4"/>
      <c r="AB58" s="4"/>
      <c r="AC58" s="4"/>
    </row>
    <row r="59" spans="1:31">
      <c r="A59" s="21" t="s">
        <v>307</v>
      </c>
      <c r="B59" s="21">
        <v>8.9082277253357756</v>
      </c>
      <c r="C59" s="21">
        <v>5.5828281608430421</v>
      </c>
      <c r="D59" s="21">
        <v>6.2125937457667231</v>
      </c>
      <c r="E59" s="31">
        <v>4.6497924290388832</v>
      </c>
      <c r="F59" s="4"/>
      <c r="G59" s="4"/>
      <c r="H59" s="4"/>
      <c r="I59" s="4"/>
      <c r="J59" s="4"/>
      <c r="K59" s="4"/>
      <c r="L59" s="4"/>
      <c r="M59" s="4"/>
      <c r="N59" s="4"/>
      <c r="O59" s="4"/>
      <c r="P59" s="4"/>
      <c r="Q59" s="4"/>
      <c r="R59" s="4"/>
      <c r="S59" s="4"/>
      <c r="T59" s="4"/>
      <c r="U59" s="4"/>
      <c r="V59" s="4"/>
      <c r="W59" s="4"/>
      <c r="X59" s="4"/>
      <c r="Y59" s="4"/>
      <c r="Z59" s="4"/>
      <c r="AA59" s="4"/>
      <c r="AB59" s="4"/>
      <c r="AC59" s="4"/>
    </row>
    <row r="60" spans="1:31">
      <c r="A60" s="21" t="s">
        <v>308</v>
      </c>
      <c r="B60" s="21">
        <v>2.8736218468825084E-2</v>
      </c>
      <c r="C60" s="21">
        <v>8.8149918329100671E-2</v>
      </c>
      <c r="D60" s="21">
        <v>0.15152667672601763</v>
      </c>
      <c r="E60" s="31">
        <v>5.6361120351986461E-2</v>
      </c>
      <c r="F60" s="4"/>
      <c r="G60" s="4"/>
      <c r="H60" s="4"/>
      <c r="I60" s="4"/>
      <c r="J60" s="4"/>
      <c r="K60" s="4"/>
      <c r="L60" s="4"/>
      <c r="M60" s="4"/>
      <c r="N60" s="4"/>
      <c r="O60" s="4"/>
      <c r="P60" s="4"/>
      <c r="Q60" s="4"/>
      <c r="R60" s="4"/>
      <c r="S60" s="4"/>
      <c r="T60" s="4"/>
      <c r="U60" s="4"/>
      <c r="V60" s="4"/>
      <c r="W60" s="4"/>
      <c r="X60" s="4"/>
      <c r="Y60" s="4"/>
      <c r="Z60" s="4"/>
      <c r="AA60" s="4"/>
      <c r="AB60" s="4"/>
      <c r="AC60" s="4"/>
    </row>
    <row r="61" spans="1:31">
      <c r="A61" s="21" t="s">
        <v>309</v>
      </c>
      <c r="B61" s="21">
        <v>0.14368109234412541</v>
      </c>
      <c r="C61" s="21">
        <v>0.44074959164550331</v>
      </c>
      <c r="D61" s="21">
        <v>0.75763338363008825</v>
      </c>
      <c r="E61" s="31">
        <v>0.2818056017599323</v>
      </c>
      <c r="F61" s="4"/>
      <c r="G61" s="4"/>
      <c r="H61" s="4"/>
      <c r="I61" s="4"/>
      <c r="J61" s="4"/>
      <c r="K61" s="4"/>
      <c r="L61" s="4"/>
      <c r="M61" s="4"/>
      <c r="N61" s="4"/>
      <c r="O61" s="4"/>
      <c r="P61" s="4"/>
      <c r="Q61" s="4"/>
      <c r="R61" s="4"/>
      <c r="S61" s="4"/>
      <c r="T61" s="4"/>
      <c r="U61" s="4"/>
      <c r="V61" s="4"/>
      <c r="W61" s="4"/>
      <c r="X61" s="4"/>
      <c r="Y61" s="4"/>
      <c r="Z61" s="4"/>
      <c r="AA61" s="4"/>
      <c r="AB61" s="4"/>
      <c r="AC61" s="4"/>
    </row>
    <row r="62" spans="1:31">
      <c r="A62" s="23" t="s">
        <v>310</v>
      </c>
      <c r="B62" s="23">
        <v>1.5804920157853797</v>
      </c>
      <c r="C62" s="23">
        <v>1.0284157138395078</v>
      </c>
      <c r="D62" s="23">
        <v>2.1213734741642472</v>
      </c>
      <c r="E62" s="32">
        <v>1.1272224070397292</v>
      </c>
      <c r="F62" s="4" t="s">
        <v>311</v>
      </c>
      <c r="G62" s="4" t="s">
        <v>311</v>
      </c>
      <c r="H62" s="4" t="s">
        <v>311</v>
      </c>
      <c r="I62" s="4" t="s">
        <v>311</v>
      </c>
      <c r="J62" s="4" t="s">
        <v>311</v>
      </c>
      <c r="K62" s="4"/>
      <c r="L62" s="4"/>
      <c r="M62" s="4"/>
      <c r="N62" s="4"/>
      <c r="O62" s="4"/>
      <c r="P62" s="4"/>
      <c r="Q62" s="4"/>
      <c r="R62" s="4"/>
      <c r="S62" s="4"/>
      <c r="T62" s="4"/>
      <c r="U62" s="4"/>
      <c r="V62" s="4"/>
      <c r="W62" s="4"/>
      <c r="X62" s="4"/>
      <c r="Y62" s="4"/>
      <c r="Z62" s="4"/>
      <c r="AA62" s="4"/>
      <c r="AB62" s="4"/>
      <c r="AC62" s="4"/>
    </row>
    <row r="63" spans="1:31">
      <c r="A63" s="168" t="s">
        <v>312</v>
      </c>
      <c r="B63" s="54"/>
      <c r="C63" s="54"/>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31">
      <c r="A64" s="169" t="s">
        <v>313</v>
      </c>
      <c r="B64" s="4"/>
      <c r="C64" s="4"/>
      <c r="D64" s="30"/>
      <c r="E64" s="4"/>
      <c r="F64" s="4"/>
      <c r="G64" s="4"/>
      <c r="H64" s="4"/>
      <c r="I64" s="4"/>
      <c r="J64" s="4"/>
      <c r="K64" s="4"/>
      <c r="L64" s="4"/>
      <c r="M64" s="4"/>
      <c r="N64" s="4"/>
      <c r="O64" s="4"/>
      <c r="P64" s="4"/>
      <c r="Q64" s="4"/>
      <c r="R64" s="4"/>
      <c r="S64" s="4"/>
      <c r="T64" s="4"/>
      <c r="U64" s="4"/>
      <c r="V64" s="4"/>
      <c r="W64" s="4"/>
      <c r="X64" s="4"/>
      <c r="Y64" s="4"/>
      <c r="Z64" s="4"/>
      <c r="AA64" s="4"/>
      <c r="AB64" s="4"/>
      <c r="AC64" s="4"/>
    </row>
    <row r="65" spans="1:3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31">
      <c r="A66" s="79" t="s">
        <v>34</v>
      </c>
      <c r="B66" s="95"/>
      <c r="C66" s="95"/>
      <c r="D66" s="95">
        <v>2023</v>
      </c>
      <c r="E66" s="95">
        <v>2024</v>
      </c>
      <c r="F66" s="4"/>
      <c r="G66" s="4"/>
      <c r="H66" s="4"/>
      <c r="I66" s="4"/>
      <c r="J66" s="4"/>
      <c r="K66" s="4"/>
      <c r="L66" s="4"/>
      <c r="M66" s="4"/>
      <c r="N66" s="4"/>
      <c r="O66" s="4"/>
      <c r="P66" s="4"/>
      <c r="Q66" s="4"/>
      <c r="R66" s="4"/>
      <c r="S66" s="4"/>
      <c r="T66" s="4"/>
      <c r="U66" s="4"/>
      <c r="V66" s="4"/>
      <c r="W66" s="4"/>
      <c r="X66" s="4"/>
      <c r="Y66" s="4"/>
      <c r="Z66" s="4"/>
      <c r="AA66" s="4"/>
      <c r="AB66" s="4"/>
      <c r="AC66" s="4"/>
    </row>
    <row r="67" spans="1:31">
      <c r="A67" s="7" t="s">
        <v>314</v>
      </c>
      <c r="B67" s="4"/>
      <c r="C67" s="100"/>
      <c r="D67" s="7">
        <v>3</v>
      </c>
      <c r="E67" s="9">
        <v>3</v>
      </c>
      <c r="F67" s="4"/>
      <c r="G67" s="4"/>
      <c r="H67" s="4"/>
      <c r="I67" s="4"/>
      <c r="J67" s="4"/>
      <c r="K67" s="4"/>
      <c r="L67" s="4"/>
      <c r="M67" s="4"/>
      <c r="N67" s="4"/>
      <c r="O67" s="4"/>
      <c r="P67" s="4"/>
      <c r="Q67" s="4"/>
      <c r="R67" s="4"/>
      <c r="S67" s="4"/>
      <c r="T67" s="4"/>
      <c r="U67" s="4"/>
      <c r="V67" s="4"/>
      <c r="W67" s="4"/>
      <c r="X67" s="4"/>
      <c r="Y67" s="4"/>
      <c r="Z67" s="4"/>
      <c r="AA67" s="4"/>
      <c r="AB67" s="4"/>
      <c r="AC67" s="4"/>
    </row>
    <row r="68" spans="1:31">
      <c r="A68" s="10" t="s">
        <v>315</v>
      </c>
      <c r="B68" s="158"/>
      <c r="C68" s="51"/>
      <c r="D68" s="51">
        <v>0.38</v>
      </c>
      <c r="E68" s="182" t="s">
        <v>316</v>
      </c>
      <c r="F68" s="4"/>
      <c r="G68" s="4"/>
      <c r="H68" s="4"/>
      <c r="I68" s="4"/>
      <c r="J68" s="4"/>
      <c r="K68" s="4"/>
      <c r="L68" s="4"/>
      <c r="M68" s="4"/>
      <c r="N68" s="4"/>
      <c r="O68" s="4"/>
      <c r="P68" s="4"/>
      <c r="Q68" s="4"/>
      <c r="R68" s="4"/>
      <c r="S68" s="4"/>
      <c r="T68" s="4"/>
      <c r="U68" s="4"/>
      <c r="V68" s="4"/>
      <c r="W68" s="4"/>
      <c r="X68" s="4"/>
      <c r="Y68" s="4"/>
      <c r="Z68" s="4"/>
      <c r="AA68" s="4"/>
      <c r="AB68" s="4"/>
      <c r="AC68" s="4"/>
    </row>
    <row r="69" spans="1:31">
      <c r="A69" s="7" t="s">
        <v>317</v>
      </c>
      <c r="B69" s="4"/>
      <c r="C69" s="100"/>
      <c r="D69" s="7">
        <v>2</v>
      </c>
      <c r="E69" s="9">
        <v>2</v>
      </c>
      <c r="F69" s="4"/>
      <c r="G69" s="4"/>
      <c r="H69" s="4"/>
      <c r="I69" s="4"/>
      <c r="J69" s="4"/>
      <c r="K69" s="4"/>
      <c r="L69" s="4"/>
      <c r="M69" s="4"/>
      <c r="N69" s="4"/>
      <c r="O69" s="4"/>
      <c r="P69" s="4"/>
      <c r="Q69" s="4"/>
      <c r="R69" s="4"/>
      <c r="S69" s="4"/>
      <c r="T69" s="4"/>
      <c r="U69" s="4"/>
      <c r="V69" s="4"/>
      <c r="W69" s="4"/>
      <c r="X69" s="4"/>
      <c r="Y69" s="4"/>
      <c r="Z69" s="4"/>
      <c r="AA69" s="4"/>
      <c r="AB69" s="4"/>
      <c r="AC69" s="4"/>
    </row>
    <row r="70" spans="1:31">
      <c r="A70" s="10" t="s">
        <v>315</v>
      </c>
      <c r="B70" s="158"/>
      <c r="C70" s="51"/>
      <c r="D70" s="51">
        <v>0.22</v>
      </c>
      <c r="E70" s="154">
        <v>0.22</v>
      </c>
      <c r="F70" s="4"/>
      <c r="G70" s="4"/>
      <c r="H70" s="4"/>
      <c r="I70" s="4"/>
      <c r="J70" s="4"/>
      <c r="K70" s="4"/>
      <c r="L70" s="4"/>
      <c r="M70" s="4"/>
      <c r="N70" s="4"/>
      <c r="O70" s="4"/>
      <c r="P70" s="4"/>
      <c r="Q70" s="4"/>
      <c r="R70" s="4"/>
      <c r="S70" s="4"/>
      <c r="T70" s="4"/>
      <c r="U70" s="4"/>
      <c r="V70" s="4"/>
      <c r="W70" s="4"/>
      <c r="X70" s="4"/>
      <c r="Y70" s="4"/>
      <c r="Z70" s="4"/>
      <c r="AA70" s="4"/>
      <c r="AB70" s="4"/>
      <c r="AC70" s="4"/>
    </row>
    <row r="71" spans="1:31">
      <c r="A71" s="7" t="s">
        <v>318</v>
      </c>
      <c r="B71" s="4"/>
      <c r="C71" s="100"/>
      <c r="D71" s="7">
        <v>6</v>
      </c>
      <c r="E71" s="9">
        <v>6</v>
      </c>
      <c r="F71" s="4"/>
      <c r="G71" s="4"/>
      <c r="H71" s="4"/>
      <c r="I71" s="4"/>
      <c r="J71" s="4"/>
      <c r="K71" s="4"/>
      <c r="L71" s="4"/>
      <c r="M71" s="4"/>
      <c r="N71" s="4"/>
      <c r="O71" s="4"/>
      <c r="P71" s="4"/>
      <c r="Q71" s="4"/>
      <c r="R71" s="4"/>
      <c r="S71" s="4"/>
      <c r="T71" s="4"/>
      <c r="U71" s="4"/>
      <c r="V71" s="4"/>
      <c r="W71" s="4"/>
      <c r="X71" s="4"/>
      <c r="Y71" s="4"/>
      <c r="Z71" s="4"/>
      <c r="AA71" s="4"/>
      <c r="AB71" s="4"/>
      <c r="AC71" s="4"/>
    </row>
    <row r="72" spans="1:31">
      <c r="A72" s="10" t="s">
        <v>315</v>
      </c>
      <c r="B72" s="158"/>
      <c r="C72" s="51"/>
      <c r="D72" s="51">
        <v>0.27</v>
      </c>
      <c r="E72" s="154">
        <v>0.27</v>
      </c>
      <c r="F72" s="4"/>
      <c r="G72" s="4"/>
      <c r="H72" s="4"/>
      <c r="I72" s="4"/>
      <c r="J72" s="4"/>
      <c r="K72" s="4"/>
      <c r="L72" s="4"/>
      <c r="M72" s="4"/>
      <c r="N72" s="4"/>
      <c r="O72" s="4"/>
      <c r="P72" s="4"/>
      <c r="Q72" s="4"/>
      <c r="R72" s="4"/>
      <c r="S72" s="4"/>
      <c r="T72" s="4"/>
      <c r="U72" s="4"/>
      <c r="V72" s="4"/>
      <c r="W72" s="4"/>
      <c r="X72" s="4"/>
      <c r="Y72" s="4"/>
      <c r="Z72" s="4"/>
      <c r="AA72" s="4"/>
      <c r="AB72" s="4"/>
      <c r="AC72" s="4"/>
    </row>
    <row r="73" spans="1:31">
      <c r="A73" s="7" t="s">
        <v>264</v>
      </c>
      <c r="B73" s="4"/>
      <c r="C73" s="100"/>
      <c r="D73" s="7">
        <v>265</v>
      </c>
      <c r="E73" s="9">
        <v>302</v>
      </c>
      <c r="F73" s="4"/>
      <c r="G73" s="4"/>
      <c r="H73" s="4"/>
      <c r="I73" s="4"/>
      <c r="J73" s="4"/>
      <c r="K73" s="4"/>
      <c r="L73" s="4"/>
      <c r="M73" s="4"/>
      <c r="N73" s="4"/>
      <c r="O73" s="4"/>
      <c r="P73" s="4"/>
      <c r="Q73" s="4"/>
      <c r="R73" s="4"/>
      <c r="S73" s="4"/>
      <c r="T73" s="4"/>
      <c r="U73" s="4"/>
      <c r="V73" s="4"/>
      <c r="W73" s="4"/>
      <c r="X73" s="4"/>
      <c r="Y73" s="4"/>
      <c r="Z73" s="4"/>
      <c r="AA73" s="4"/>
      <c r="AB73" s="4"/>
      <c r="AC73" s="4"/>
    </row>
    <row r="74" spans="1:31">
      <c r="A74" s="10" t="s">
        <v>315</v>
      </c>
      <c r="B74" s="158"/>
      <c r="C74" s="51"/>
      <c r="D74" s="51">
        <v>0.16</v>
      </c>
      <c r="E74" s="154">
        <v>0.17</v>
      </c>
      <c r="F74" s="4"/>
      <c r="G74" s="4"/>
      <c r="H74" s="4"/>
      <c r="I74" s="4"/>
      <c r="J74" s="4"/>
      <c r="K74" s="4"/>
      <c r="L74" s="4"/>
      <c r="M74" s="4"/>
      <c r="N74" s="4"/>
      <c r="O74" s="4"/>
      <c r="P74" s="4"/>
      <c r="Q74" s="4"/>
      <c r="R74" s="4"/>
      <c r="S74" s="4"/>
      <c r="T74" s="4"/>
      <c r="U74" s="4"/>
      <c r="V74" s="4"/>
      <c r="W74" s="4"/>
      <c r="X74" s="4"/>
      <c r="Y74" s="4"/>
      <c r="Z74" s="4"/>
      <c r="AA74" s="4"/>
      <c r="AB74" s="4"/>
      <c r="AC74" s="4"/>
    </row>
    <row r="75" spans="1:31">
      <c r="A75" s="7" t="s">
        <v>319</v>
      </c>
      <c r="B75" s="4"/>
      <c r="C75" s="100"/>
      <c r="D75" s="7">
        <v>14</v>
      </c>
      <c r="E75" s="9">
        <v>13</v>
      </c>
      <c r="F75" s="4"/>
      <c r="G75" s="4"/>
      <c r="H75" s="4"/>
      <c r="I75" s="4"/>
      <c r="J75" s="4"/>
      <c r="K75" s="4"/>
      <c r="L75" s="4"/>
      <c r="M75" s="4"/>
      <c r="N75" s="4"/>
      <c r="O75" s="4"/>
      <c r="P75" s="4"/>
      <c r="Q75" s="4"/>
      <c r="R75" s="4"/>
      <c r="S75" s="4"/>
      <c r="T75" s="4"/>
      <c r="U75" s="4"/>
      <c r="V75" s="4"/>
      <c r="W75" s="4"/>
      <c r="X75" s="4"/>
      <c r="Y75" s="4"/>
      <c r="Z75" s="4"/>
      <c r="AA75" s="4"/>
      <c r="AB75" s="4"/>
      <c r="AC75" s="4"/>
    </row>
    <row r="76" spans="1:31">
      <c r="A76" s="10" t="s">
        <v>315</v>
      </c>
      <c r="B76" s="158"/>
      <c r="C76" s="51"/>
      <c r="D76" s="51">
        <v>0.42</v>
      </c>
      <c r="E76" s="154">
        <v>0.42</v>
      </c>
      <c r="F76" s="4"/>
      <c r="G76" s="4"/>
      <c r="H76" s="4"/>
      <c r="I76" s="4"/>
      <c r="J76" s="4"/>
      <c r="K76" s="4"/>
      <c r="L76" s="4"/>
      <c r="M76" s="4"/>
      <c r="N76" s="4"/>
      <c r="O76" s="4"/>
      <c r="P76" s="4"/>
      <c r="Q76" s="4"/>
      <c r="R76" s="4"/>
      <c r="S76" s="4"/>
      <c r="T76" s="4"/>
      <c r="U76" s="4"/>
      <c r="V76" s="4"/>
      <c r="W76" s="4"/>
      <c r="X76" s="4"/>
      <c r="Y76" s="4"/>
      <c r="Z76" s="4"/>
      <c r="AA76" s="4"/>
      <c r="AB76" s="4"/>
      <c r="AC76" s="4"/>
    </row>
    <row r="77" spans="1:31" ht="25.9" customHeight="1">
      <c r="A77" s="221" t="s">
        <v>320</v>
      </c>
      <c r="B77" s="222"/>
      <c r="C77" s="222"/>
      <c r="D77" s="222"/>
      <c r="E77" s="183"/>
      <c r="F77" s="4"/>
      <c r="G77" s="4"/>
      <c r="H77" s="4"/>
      <c r="I77" s="4"/>
      <c r="J77" s="4"/>
      <c r="K77" s="4"/>
      <c r="L77" s="4"/>
      <c r="M77" s="4"/>
      <c r="N77" s="4"/>
      <c r="O77" s="4"/>
      <c r="P77" s="4"/>
      <c r="Q77" s="4"/>
      <c r="R77" s="4"/>
      <c r="S77" s="4"/>
      <c r="T77" s="4"/>
      <c r="U77" s="4"/>
      <c r="V77" s="4"/>
      <c r="W77" s="4"/>
      <c r="X77" s="4"/>
      <c r="Y77" s="4"/>
      <c r="Z77" s="4"/>
      <c r="AA77" s="4"/>
      <c r="AB77" s="4"/>
      <c r="AC77" s="4"/>
    </row>
    <row r="78" spans="1:3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31">
      <c r="A79" s="79" t="s">
        <v>35</v>
      </c>
      <c r="B79" s="95"/>
      <c r="C79" s="95" t="s">
        <v>264</v>
      </c>
      <c r="D79" s="95" t="s">
        <v>319</v>
      </c>
      <c r="E79" s="95" t="s">
        <v>131</v>
      </c>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1">
      <c r="A80" s="7" t="s">
        <v>321</v>
      </c>
      <c r="B80" s="4"/>
      <c r="C80" s="100">
        <v>0.17</v>
      </c>
      <c r="D80" s="100">
        <v>0.42</v>
      </c>
      <c r="E80" s="108">
        <v>0.2</v>
      </c>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31">
      <c r="A81" s="10" t="s">
        <v>322</v>
      </c>
      <c r="B81" s="158"/>
      <c r="C81" s="51">
        <v>0.28000000000000003</v>
      </c>
      <c r="D81" s="51">
        <v>0.79</v>
      </c>
      <c r="E81" s="154">
        <v>0.4</v>
      </c>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31">
      <c r="A82" s="7" t="s">
        <v>323</v>
      </c>
      <c r="B82" s="4"/>
      <c r="C82" s="100">
        <v>0.08</v>
      </c>
      <c r="D82" s="100">
        <v>0.56999999999999995</v>
      </c>
      <c r="E82" s="108">
        <v>7.0000000000000007E-2</v>
      </c>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c r="A83" s="10" t="s">
        <v>324</v>
      </c>
      <c r="B83" s="158"/>
      <c r="C83" s="51">
        <v>0.28000000000000003</v>
      </c>
      <c r="D83" s="51">
        <v>0.8</v>
      </c>
      <c r="E83" s="154">
        <v>0.4</v>
      </c>
      <c r="F83" s="4"/>
      <c r="G83" s="4"/>
      <c r="H83" s="4"/>
      <c r="I83" s="4"/>
      <c r="J83" s="4"/>
      <c r="K83" s="4"/>
      <c r="L83" s="4"/>
      <c r="M83" s="4"/>
      <c r="N83" s="4"/>
      <c r="O83" s="4"/>
      <c r="P83" s="4"/>
      <c r="Q83" s="4"/>
      <c r="R83" s="4"/>
      <c r="S83" s="4"/>
      <c r="T83" s="4"/>
      <c r="U83" s="4"/>
      <c r="V83" s="4"/>
      <c r="W83" s="4"/>
      <c r="X83" s="4"/>
      <c r="Y83" s="4"/>
      <c r="Z83" s="4"/>
      <c r="AA83" s="4"/>
      <c r="AB83" s="4"/>
      <c r="AC83" s="4"/>
      <c r="AD83" s="4"/>
      <c r="AE83" s="4"/>
    </row>
    <row r="84" spans="1:31">
      <c r="A84" s="7" t="s">
        <v>325</v>
      </c>
      <c r="B84" s="4"/>
      <c r="C84" s="100">
        <v>0.78</v>
      </c>
      <c r="D84" s="100">
        <v>0.89</v>
      </c>
      <c r="E84" s="108">
        <v>0.78</v>
      </c>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31">
      <c r="A85" s="10" t="s">
        <v>326</v>
      </c>
      <c r="B85" s="158"/>
      <c r="C85" s="51">
        <v>0.9</v>
      </c>
      <c r="D85" s="51">
        <v>0.83</v>
      </c>
      <c r="E85" s="154">
        <v>0.89</v>
      </c>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c r="A86" s="7" t="s">
        <v>327</v>
      </c>
      <c r="B86" s="4"/>
      <c r="C86" s="26"/>
      <c r="D86" s="26"/>
      <c r="E86" s="109" t="s">
        <v>328</v>
      </c>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c r="A87" s="7"/>
      <c r="B87" s="4"/>
      <c r="C87" s="26"/>
      <c r="D87" s="26"/>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spans="1:31">
      <c r="A88" s="79" t="s">
        <v>36</v>
      </c>
      <c r="B88" s="95"/>
      <c r="C88" s="95" t="s">
        <v>329</v>
      </c>
      <c r="D88" s="95" t="s">
        <v>315</v>
      </c>
      <c r="E88" s="95" t="s">
        <v>131</v>
      </c>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c r="A89" s="7" t="s">
        <v>330</v>
      </c>
      <c r="B89" s="4"/>
      <c r="C89" s="52">
        <v>0.75</v>
      </c>
      <c r="D89" s="52">
        <v>0.25</v>
      </c>
      <c r="E89" s="110">
        <v>488</v>
      </c>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c r="A90" s="7" t="s">
        <v>331</v>
      </c>
      <c r="B90" s="4"/>
      <c r="C90" s="52">
        <v>0.86</v>
      </c>
      <c r="D90" s="52">
        <v>0.14000000000000001</v>
      </c>
      <c r="E90" s="110">
        <v>487</v>
      </c>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c r="A91" s="7" t="s">
        <v>332</v>
      </c>
      <c r="B91" s="4"/>
      <c r="C91" s="52">
        <v>0.86</v>
      </c>
      <c r="D91" s="52">
        <v>0.14000000000000001</v>
      </c>
      <c r="E91" s="110">
        <v>484</v>
      </c>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c r="A92" s="10" t="s">
        <v>333</v>
      </c>
      <c r="B92" s="158"/>
      <c r="C92" s="51">
        <v>0.78</v>
      </c>
      <c r="D92" s="51">
        <v>0.22</v>
      </c>
      <c r="E92" s="112">
        <v>498</v>
      </c>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c r="A93" s="19" t="s">
        <v>131</v>
      </c>
      <c r="B93" s="4"/>
      <c r="C93" s="52"/>
      <c r="D93" s="52"/>
      <c r="E93" s="111">
        <v>1957</v>
      </c>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c r="A94" s="7"/>
      <c r="B94" s="4"/>
      <c r="C94" s="26"/>
      <c r="D94" s="26"/>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c r="A95" s="79" t="s">
        <v>37</v>
      </c>
      <c r="B95" s="95"/>
      <c r="C95" s="95"/>
      <c r="D95" s="95"/>
      <c r="E95" s="95">
        <v>2024</v>
      </c>
      <c r="F95" s="4"/>
      <c r="G95" s="4"/>
      <c r="H95" s="4"/>
      <c r="I95" s="4"/>
      <c r="J95" s="4"/>
      <c r="K95" s="4"/>
      <c r="L95" s="4"/>
      <c r="M95" s="4"/>
      <c r="N95" s="4"/>
      <c r="O95" s="4"/>
      <c r="P95" s="4"/>
      <c r="Q95" s="4"/>
      <c r="R95" s="4"/>
    </row>
    <row r="96" spans="1:31">
      <c r="A96" s="10" t="s">
        <v>334</v>
      </c>
      <c r="B96" s="158"/>
      <c r="C96" s="158"/>
      <c r="D96" s="158"/>
      <c r="E96" s="112">
        <v>2</v>
      </c>
      <c r="F96" s="4"/>
      <c r="G96" s="4"/>
      <c r="H96" s="4"/>
      <c r="I96" s="4"/>
      <c r="J96" s="4"/>
      <c r="K96" s="4"/>
      <c r="L96" s="4"/>
      <c r="M96" s="4"/>
      <c r="N96" s="4"/>
      <c r="O96" s="4"/>
      <c r="P96" s="4"/>
      <c r="Q96" s="4"/>
      <c r="R96" s="4"/>
    </row>
    <row r="97" spans="1:30" ht="28.9" customHeight="1">
      <c r="A97" s="223" t="s">
        <v>335</v>
      </c>
      <c r="B97" s="224"/>
      <c r="C97" s="224"/>
      <c r="D97" s="224"/>
      <c r="E97" s="184">
        <v>25</v>
      </c>
      <c r="F97" s="4"/>
      <c r="G97" s="4"/>
      <c r="H97" s="4"/>
      <c r="I97" s="4"/>
      <c r="J97" s="4"/>
      <c r="K97" s="4"/>
      <c r="L97" s="4"/>
      <c r="M97" s="4"/>
      <c r="N97" s="4"/>
      <c r="O97" s="4"/>
      <c r="P97" s="4"/>
      <c r="Q97" s="4"/>
      <c r="R97" s="4"/>
    </row>
    <row r="98" spans="1:30">
      <c r="A98" s="185" t="s">
        <v>336</v>
      </c>
      <c r="B98" s="167"/>
      <c r="C98" s="167"/>
      <c r="D98" s="167"/>
      <c r="E98" s="186">
        <v>0</v>
      </c>
      <c r="F98" s="4"/>
      <c r="G98" s="4"/>
      <c r="H98" s="4"/>
      <c r="I98" s="4"/>
      <c r="J98" s="4"/>
      <c r="K98" s="4"/>
      <c r="L98" s="4"/>
      <c r="M98" s="4"/>
      <c r="N98" s="4"/>
      <c r="O98" s="4"/>
      <c r="P98" s="4"/>
      <c r="Q98" s="4"/>
      <c r="R98" s="4"/>
    </row>
    <row r="99" spans="1:30">
      <c r="A99" s="79" t="s">
        <v>337</v>
      </c>
      <c r="B99" s="4"/>
      <c r="C99" s="26"/>
      <c r="D99" s="26"/>
      <c r="E99" s="187"/>
      <c r="F99" s="4"/>
      <c r="G99" s="4"/>
      <c r="H99" s="4"/>
      <c r="I99" s="4"/>
      <c r="J99" s="4"/>
      <c r="K99" s="4"/>
      <c r="L99" s="4"/>
      <c r="M99" s="4"/>
      <c r="N99" s="4"/>
      <c r="O99" s="4"/>
      <c r="P99" s="4"/>
      <c r="Q99" s="4"/>
      <c r="R99" s="4"/>
    </row>
    <row r="100" spans="1:30">
      <c r="A100" s="10" t="s">
        <v>338</v>
      </c>
      <c r="B100" s="158"/>
      <c r="C100" s="158"/>
      <c r="D100" s="158"/>
      <c r="E100" s="112">
        <v>0</v>
      </c>
      <c r="F100" s="4"/>
      <c r="G100" s="4"/>
      <c r="H100" s="4"/>
      <c r="I100" s="4"/>
      <c r="J100" s="4"/>
      <c r="K100" s="4"/>
      <c r="L100" s="4"/>
      <c r="M100" s="4"/>
      <c r="N100" s="4"/>
      <c r="O100" s="4"/>
      <c r="P100" s="4"/>
      <c r="Q100" s="4"/>
      <c r="R100" s="4"/>
    </row>
    <row r="101" spans="1:30">
      <c r="A101" s="4"/>
      <c r="B101" s="4"/>
      <c r="C101" s="4"/>
      <c r="D101" s="4"/>
      <c r="E101" s="4"/>
      <c r="F101" s="4"/>
      <c r="G101" s="4"/>
      <c r="H101" s="4"/>
      <c r="I101" s="4"/>
      <c r="J101" s="4"/>
      <c r="K101" s="4"/>
      <c r="L101" s="4"/>
      <c r="M101" s="4"/>
      <c r="N101" s="4"/>
      <c r="O101" s="4"/>
      <c r="P101" s="4"/>
      <c r="Q101" s="4"/>
      <c r="R101" s="4"/>
    </row>
    <row r="102" spans="1:30">
      <c r="A102" s="4"/>
      <c r="B102" s="4"/>
      <c r="C102" s="4"/>
      <c r="D102" s="4"/>
      <c r="E102" s="4"/>
      <c r="F102" s="4"/>
      <c r="G102" s="4"/>
      <c r="H102" s="4"/>
      <c r="I102" s="4"/>
      <c r="J102" s="4"/>
      <c r="K102" s="4"/>
      <c r="L102" s="4"/>
      <c r="M102" s="4"/>
      <c r="N102" s="4"/>
      <c r="O102" s="4"/>
      <c r="P102" s="4"/>
      <c r="Q102" s="4"/>
      <c r="R102" s="4"/>
    </row>
    <row r="103" spans="1:30">
      <c r="A103" s="4"/>
      <c r="B103" s="4"/>
      <c r="C103" s="4"/>
      <c r="D103" s="4"/>
      <c r="E103" s="4"/>
      <c r="F103" s="4"/>
      <c r="G103" s="4"/>
      <c r="H103" s="4"/>
      <c r="I103" s="4"/>
      <c r="J103" s="4"/>
      <c r="K103" s="4"/>
      <c r="L103" s="4"/>
      <c r="M103" s="4"/>
      <c r="N103" s="4"/>
      <c r="O103" s="4"/>
      <c r="P103" s="4"/>
      <c r="Q103" s="4"/>
      <c r="R103" s="4"/>
    </row>
    <row r="104" spans="1:30">
      <c r="A104" s="4"/>
      <c r="B104" s="4"/>
      <c r="C104" s="4"/>
      <c r="D104" s="4"/>
      <c r="E104" s="4"/>
      <c r="F104" s="4"/>
      <c r="G104" s="4"/>
      <c r="H104" s="4"/>
      <c r="I104" s="4"/>
      <c r="J104" s="4"/>
      <c r="K104" s="4"/>
      <c r="L104" s="4"/>
      <c r="M104" s="4"/>
      <c r="N104" s="4"/>
      <c r="O104" s="4"/>
      <c r="P104" s="4"/>
      <c r="Q104" s="4"/>
      <c r="R104" s="4"/>
    </row>
    <row r="105" spans="1:30">
      <c r="A105" s="4"/>
      <c r="B105" s="4"/>
      <c r="C105" s="4"/>
      <c r="D105" s="4"/>
      <c r="E105" s="4"/>
      <c r="F105" s="4"/>
      <c r="G105" s="4"/>
      <c r="H105" s="4"/>
      <c r="I105" s="4"/>
      <c r="J105" s="4"/>
      <c r="K105" s="4"/>
      <c r="L105" s="4"/>
      <c r="M105" s="4"/>
      <c r="N105" s="4"/>
      <c r="O105" s="4"/>
      <c r="P105" s="4"/>
      <c r="Q105" s="4"/>
      <c r="R105" s="4"/>
    </row>
    <row r="106" spans="1:30">
      <c r="A106" s="4"/>
      <c r="B106" s="4"/>
      <c r="C106" s="4"/>
      <c r="D106" s="4"/>
      <c r="E106" s="4"/>
      <c r="F106" s="4"/>
      <c r="G106" s="4"/>
      <c r="H106" s="4"/>
      <c r="I106" s="4"/>
      <c r="J106" s="4"/>
      <c r="K106" s="4"/>
      <c r="L106" s="4"/>
      <c r="M106" s="4"/>
      <c r="N106" s="4"/>
      <c r="O106" s="4"/>
      <c r="P106" s="4"/>
      <c r="Q106" s="4"/>
      <c r="R106" s="4"/>
    </row>
    <row r="107" spans="1:30">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6:30">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sheetData>
  <sheetProtection algorithmName="SHA-512" hashValue="zD70+ANTw++F7r0xMfXFKZnz5Kv2VVVR9U5GY0YqQCruFdSvAV2P7ok0GPAxfgqEkHHIrflneT4Ef6ocBHZECw==" saltValue="SDGm9aPqmXFyISzjBComrg==" spinCount="100000" sheet="1" formatCells="0" formatColumns="0" formatRows="0" insertColumns="0" insertRows="0" insertHyperlinks="0" deleteColumns="0" deleteRows="0" sort="0" autoFilter="0" pivotTables="0"/>
  <mergeCells count="3">
    <mergeCell ref="A32:C32"/>
    <mergeCell ref="A77:D77"/>
    <mergeCell ref="A97:D9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BDB40-4F13-4239-9326-98B787C90E3B}">
  <dimension ref="A1:AS376"/>
  <sheetViews>
    <sheetView workbookViewId="0">
      <selection activeCell="F68" sqref="F68"/>
    </sheetView>
  </sheetViews>
  <sheetFormatPr defaultRowHeight="15"/>
  <cols>
    <col min="1" max="1" width="73.85546875" customWidth="1" collapsed="1"/>
    <col min="2" max="5" width="16.7109375" style="76" customWidth="1"/>
    <col min="6" max="8" width="16.7109375" customWidth="1"/>
  </cols>
  <sheetData>
    <row r="1" spans="1:41" ht="61.5" customHeight="1">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row>
    <row r="2" spans="1:41" ht="25.5" customHeight="1">
      <c r="A2" s="56" t="s">
        <v>339</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row>
    <row r="3" spans="1:41" ht="18">
      <c r="A3" s="65" t="s">
        <v>39</v>
      </c>
      <c r="B3" s="95">
        <v>2021</v>
      </c>
      <c r="C3" s="95">
        <v>2022</v>
      </c>
      <c r="D3" s="95">
        <v>2023</v>
      </c>
      <c r="E3" s="95">
        <v>2024</v>
      </c>
      <c r="F3" s="56"/>
      <c r="G3" s="56"/>
      <c r="H3" s="56"/>
      <c r="I3" s="56"/>
      <c r="J3" s="56"/>
      <c r="K3" s="56"/>
      <c r="L3" s="56"/>
      <c r="M3" s="56"/>
      <c r="N3" s="56"/>
      <c r="O3" s="56"/>
      <c r="P3" s="56"/>
      <c r="Q3" s="56"/>
      <c r="R3" s="56"/>
      <c r="S3" s="56"/>
      <c r="T3" s="56"/>
      <c r="U3" s="56"/>
      <c r="V3" s="56"/>
      <c r="W3" s="56"/>
      <c r="X3" s="56"/>
      <c r="Y3" s="56"/>
      <c r="Z3" s="56"/>
      <c r="AA3" s="56"/>
      <c r="AB3" s="56"/>
      <c r="AC3" s="56"/>
      <c r="AD3" s="56"/>
      <c r="AE3" s="56"/>
    </row>
    <row r="4" spans="1:41" ht="18">
      <c r="A4" s="48" t="s">
        <v>340</v>
      </c>
      <c r="B4" s="12">
        <v>0</v>
      </c>
      <c r="C4" s="12">
        <v>37</v>
      </c>
      <c r="D4" s="12">
        <v>43</v>
      </c>
      <c r="E4" s="13">
        <v>41</v>
      </c>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41" ht="18">
      <c r="A5" s="48" t="s">
        <v>341</v>
      </c>
      <c r="B5" s="12">
        <v>0</v>
      </c>
      <c r="C5" s="12">
        <v>2</v>
      </c>
      <c r="D5" s="12">
        <v>2</v>
      </c>
      <c r="E5" s="13">
        <v>2</v>
      </c>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1:41" ht="18">
      <c r="A6" s="48" t="s">
        <v>342</v>
      </c>
      <c r="B6" s="12">
        <v>0</v>
      </c>
      <c r="C6" s="12">
        <v>91</v>
      </c>
      <c r="D6" s="12">
        <v>122</v>
      </c>
      <c r="E6" s="13">
        <v>168</v>
      </c>
      <c r="F6" s="56"/>
      <c r="G6" s="56"/>
      <c r="H6" s="56"/>
      <c r="I6" s="56"/>
      <c r="J6" s="56"/>
      <c r="K6" s="56"/>
      <c r="L6" s="56"/>
      <c r="M6" s="56"/>
      <c r="N6" s="56"/>
      <c r="O6" s="56"/>
      <c r="P6" s="56"/>
      <c r="Q6" s="56"/>
      <c r="R6" s="56"/>
      <c r="S6" s="56"/>
      <c r="T6" s="56"/>
      <c r="U6" s="56"/>
      <c r="V6" s="56"/>
      <c r="W6" s="56"/>
      <c r="X6" s="56"/>
      <c r="Y6" s="56"/>
      <c r="Z6" s="56"/>
      <c r="AA6" s="56"/>
      <c r="AB6" s="56"/>
      <c r="AC6" s="56"/>
      <c r="AD6" s="56"/>
      <c r="AE6" s="56"/>
    </row>
    <row r="7" spans="1:41" ht="18">
      <c r="A7" s="48" t="s">
        <v>343</v>
      </c>
      <c r="B7" s="12">
        <v>0</v>
      </c>
      <c r="C7" s="12">
        <v>50.893760539629</v>
      </c>
      <c r="D7" s="12">
        <v>45.8893777498429</v>
      </c>
      <c r="E7" s="13">
        <v>49.04</v>
      </c>
      <c r="F7" s="56"/>
      <c r="G7" s="56"/>
      <c r="H7" s="56"/>
      <c r="I7" s="56"/>
      <c r="J7" s="56"/>
      <c r="K7" s="56"/>
      <c r="L7" s="56"/>
      <c r="M7" s="56"/>
      <c r="N7" s="56"/>
      <c r="O7" s="56"/>
      <c r="P7" s="56"/>
      <c r="Q7" s="56"/>
      <c r="R7" s="56"/>
      <c r="S7" s="56"/>
      <c r="T7" s="56"/>
      <c r="U7" s="56"/>
      <c r="V7" s="56"/>
      <c r="W7" s="56"/>
      <c r="X7" s="56"/>
      <c r="Y7" s="56"/>
      <c r="Z7" s="56"/>
      <c r="AA7" s="56"/>
      <c r="AB7" s="56"/>
      <c r="AC7" s="56"/>
      <c r="AD7" s="56"/>
      <c r="AE7" s="56"/>
    </row>
    <row r="8" spans="1:41" ht="18">
      <c r="A8" s="48" t="s">
        <v>344</v>
      </c>
      <c r="B8" s="12">
        <v>0</v>
      </c>
      <c r="C8" s="12">
        <v>2725</v>
      </c>
      <c r="D8" s="12">
        <v>6733</v>
      </c>
      <c r="E8" s="13">
        <v>6865</v>
      </c>
      <c r="F8" s="56"/>
      <c r="G8" s="56"/>
      <c r="H8" s="56"/>
      <c r="I8" s="56"/>
      <c r="J8" s="56"/>
      <c r="K8" s="56"/>
      <c r="L8" s="56"/>
      <c r="M8" s="56"/>
      <c r="N8" s="56"/>
      <c r="O8" s="56"/>
      <c r="P8" s="56"/>
      <c r="Q8" s="56"/>
      <c r="R8" s="56"/>
      <c r="S8" s="56"/>
      <c r="T8" s="56"/>
      <c r="U8" s="56"/>
      <c r="V8" s="56"/>
      <c r="W8" s="56"/>
      <c r="X8" s="56"/>
      <c r="Y8" s="56"/>
      <c r="Z8" s="56"/>
      <c r="AA8" s="56"/>
      <c r="AB8" s="56"/>
      <c r="AC8" s="56"/>
      <c r="AD8" s="56"/>
      <c r="AE8" s="56"/>
    </row>
    <row r="9" spans="1:41" ht="18">
      <c r="A9" s="48" t="s">
        <v>345</v>
      </c>
      <c r="B9" s="12">
        <v>0</v>
      </c>
      <c r="C9" s="12">
        <v>14</v>
      </c>
      <c r="D9" s="12">
        <v>12</v>
      </c>
      <c r="E9" s="13">
        <v>4</v>
      </c>
      <c r="F9" s="56"/>
      <c r="G9" s="56"/>
      <c r="H9" s="56"/>
      <c r="I9" s="56"/>
      <c r="J9" s="56"/>
      <c r="K9" s="56"/>
      <c r="L9" s="56"/>
      <c r="M9" s="56"/>
      <c r="N9" s="56"/>
      <c r="O9" s="56"/>
      <c r="P9" s="56"/>
      <c r="Q9" s="56"/>
      <c r="R9" s="56"/>
      <c r="S9" s="56"/>
      <c r="T9" s="56"/>
      <c r="U9" s="56"/>
      <c r="V9" s="56"/>
      <c r="W9" s="56"/>
      <c r="X9" s="56"/>
      <c r="Y9" s="56"/>
      <c r="Z9" s="56"/>
      <c r="AA9" s="56"/>
      <c r="AB9" s="56"/>
      <c r="AC9" s="56"/>
      <c r="AD9" s="56"/>
      <c r="AE9" s="56"/>
    </row>
    <row r="10" spans="1:41" ht="18">
      <c r="A10" s="68" t="s">
        <v>346</v>
      </c>
      <c r="B10" s="14">
        <v>5309</v>
      </c>
      <c r="C10" s="14">
        <v>5969</v>
      </c>
      <c r="D10" s="14">
        <v>12143</v>
      </c>
      <c r="E10" s="170">
        <v>12004</v>
      </c>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row>
    <row r="11" spans="1:41" ht="18">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row>
    <row r="12" spans="1:41" ht="18">
      <c r="A12" s="65" t="s">
        <v>41</v>
      </c>
      <c r="B12" s="95">
        <v>2021</v>
      </c>
      <c r="C12" s="95">
        <v>2022</v>
      </c>
      <c r="D12" s="95">
        <v>2023</v>
      </c>
      <c r="E12" s="95">
        <v>2024</v>
      </c>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row>
    <row r="13" spans="1:41" ht="18">
      <c r="A13" s="12" t="s">
        <v>347</v>
      </c>
      <c r="B13" s="12">
        <v>4</v>
      </c>
      <c r="C13" s="12">
        <v>4</v>
      </c>
      <c r="D13" s="12">
        <v>4</v>
      </c>
      <c r="E13" s="13">
        <v>3</v>
      </c>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row>
    <row r="14" spans="1:41" ht="18">
      <c r="A14" s="12" t="s">
        <v>348</v>
      </c>
      <c r="B14" s="12">
        <v>0</v>
      </c>
      <c r="C14" s="12">
        <v>72</v>
      </c>
      <c r="D14" s="12">
        <v>113</v>
      </c>
      <c r="E14" s="13">
        <v>50</v>
      </c>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row>
    <row r="15" spans="1:41" ht="18">
      <c r="A15" s="12" t="s">
        <v>349</v>
      </c>
      <c r="B15" s="12">
        <v>25958</v>
      </c>
      <c r="C15" s="12">
        <v>56759</v>
      </c>
      <c r="D15" s="12">
        <v>49089</v>
      </c>
      <c r="E15" s="13">
        <v>54614</v>
      </c>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row>
    <row r="16" spans="1:41" ht="18">
      <c r="A16" s="12" t="s">
        <v>350</v>
      </c>
      <c r="B16" s="12">
        <v>9073</v>
      </c>
      <c r="C16" s="12">
        <v>21258</v>
      </c>
      <c r="D16" s="12">
        <v>17894</v>
      </c>
      <c r="E16" s="13">
        <v>8296</v>
      </c>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row>
    <row r="17" spans="1:31" ht="18">
      <c r="A17" s="12" t="s">
        <v>351</v>
      </c>
      <c r="B17" s="12">
        <v>13589</v>
      </c>
      <c r="C17" s="12">
        <v>26823</v>
      </c>
      <c r="D17" s="12">
        <v>23075</v>
      </c>
      <c r="E17" s="13">
        <v>27561</v>
      </c>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row>
    <row r="18" spans="1:31" ht="18">
      <c r="A18" s="12" t="s">
        <v>352</v>
      </c>
      <c r="B18" s="12">
        <v>18759</v>
      </c>
      <c r="C18" s="12">
        <v>33329</v>
      </c>
      <c r="D18" s="12">
        <v>28920</v>
      </c>
      <c r="E18" s="13">
        <v>33072</v>
      </c>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row>
    <row r="19" spans="1:31" ht="18">
      <c r="A19" s="12" t="s">
        <v>353</v>
      </c>
      <c r="B19" s="12">
        <v>10378</v>
      </c>
      <c r="C19" s="12">
        <v>18218</v>
      </c>
      <c r="D19" s="12">
        <v>12905</v>
      </c>
      <c r="E19" s="13">
        <v>16456</v>
      </c>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row>
    <row r="20" spans="1:31" ht="18">
      <c r="A20" s="12" t="s">
        <v>354</v>
      </c>
      <c r="B20" s="12">
        <v>0</v>
      </c>
      <c r="C20" s="12">
        <v>0</v>
      </c>
      <c r="D20" s="12">
        <v>0</v>
      </c>
      <c r="E20" s="13">
        <v>1250</v>
      </c>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row>
    <row r="21" spans="1:31" ht="18">
      <c r="A21" s="12" t="s">
        <v>355</v>
      </c>
      <c r="B21" s="12">
        <v>1101</v>
      </c>
      <c r="C21" s="12">
        <v>4122</v>
      </c>
      <c r="D21" s="12">
        <v>3448</v>
      </c>
      <c r="E21" s="13">
        <v>4103</v>
      </c>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row>
    <row r="22" spans="1:31" ht="18">
      <c r="A22" s="12" t="s">
        <v>356</v>
      </c>
      <c r="B22" s="12">
        <v>0</v>
      </c>
      <c r="C22" s="12">
        <v>1194</v>
      </c>
      <c r="D22" s="12">
        <v>997</v>
      </c>
      <c r="E22" s="13">
        <v>863</v>
      </c>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row>
    <row r="23" spans="1:31" ht="18">
      <c r="A23" s="12" t="s">
        <v>357</v>
      </c>
      <c r="B23" s="12">
        <v>294</v>
      </c>
      <c r="C23" s="12">
        <v>950</v>
      </c>
      <c r="D23" s="12">
        <v>868</v>
      </c>
      <c r="E23" s="13">
        <v>856</v>
      </c>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row>
    <row r="24" spans="1:31" ht="18">
      <c r="A24" s="12" t="s">
        <v>358</v>
      </c>
      <c r="B24" s="12">
        <v>0</v>
      </c>
      <c r="C24" s="12">
        <v>371</v>
      </c>
      <c r="D24" s="12">
        <v>238</v>
      </c>
      <c r="E24" s="13">
        <v>367</v>
      </c>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row>
    <row r="25" spans="1:31" ht="18">
      <c r="A25" s="12" t="s">
        <v>359</v>
      </c>
      <c r="B25" s="12">
        <v>36</v>
      </c>
      <c r="C25" s="12">
        <v>39</v>
      </c>
      <c r="D25" s="12">
        <v>36</v>
      </c>
      <c r="E25" s="13">
        <v>5</v>
      </c>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row>
    <row r="26" spans="1:31" ht="18">
      <c r="A26" s="12" t="s">
        <v>360</v>
      </c>
      <c r="B26" s="12">
        <v>0</v>
      </c>
      <c r="C26" s="12">
        <v>35</v>
      </c>
      <c r="D26" s="12">
        <v>36</v>
      </c>
      <c r="E26" s="13">
        <v>5</v>
      </c>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row>
    <row r="27" spans="1:31" ht="18">
      <c r="A27" s="12" t="s">
        <v>361</v>
      </c>
      <c r="B27" s="12">
        <v>1537</v>
      </c>
      <c r="C27" s="12">
        <v>2333</v>
      </c>
      <c r="D27" s="12">
        <v>1981</v>
      </c>
      <c r="E27" s="13">
        <v>481</v>
      </c>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row>
    <row r="28" spans="1:31" ht="18">
      <c r="A28" s="12" t="s">
        <v>362</v>
      </c>
      <c r="B28" s="12">
        <v>21901</v>
      </c>
      <c r="C28" s="12">
        <v>17384</v>
      </c>
      <c r="D28" s="12">
        <v>32416</v>
      </c>
      <c r="E28" s="13">
        <v>8964</v>
      </c>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row>
    <row r="29" spans="1:31" ht="18">
      <c r="A29" s="12" t="s">
        <v>363</v>
      </c>
      <c r="B29" s="12">
        <v>167</v>
      </c>
      <c r="C29" s="12">
        <v>328</v>
      </c>
      <c r="D29" s="12">
        <v>995</v>
      </c>
      <c r="E29" s="13">
        <v>470</v>
      </c>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row>
    <row r="30" spans="1:31" ht="18">
      <c r="A30" s="14" t="s">
        <v>364</v>
      </c>
      <c r="B30" s="14">
        <v>9327</v>
      </c>
      <c r="C30" s="14">
        <v>21663</v>
      </c>
      <c r="D30" s="14">
        <v>35757</v>
      </c>
      <c r="E30" s="170">
        <v>9631</v>
      </c>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row>
    <row r="31" spans="1:31" ht="18">
      <c r="A31" s="12"/>
      <c r="B31" s="12"/>
      <c r="C31" s="12"/>
      <c r="D31" s="12"/>
      <c r="E31" s="12"/>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row>
    <row r="32" spans="1:31" ht="18">
      <c r="A32" s="65" t="s">
        <v>42</v>
      </c>
      <c r="B32" s="95">
        <v>2021</v>
      </c>
      <c r="C32" s="95">
        <v>2022</v>
      </c>
      <c r="D32" s="95">
        <v>2023</v>
      </c>
      <c r="E32" s="95">
        <v>2024</v>
      </c>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row>
    <row r="33" spans="1:31" ht="63.75">
      <c r="A33" s="173" t="s">
        <v>365</v>
      </c>
      <c r="B33" s="174" t="s">
        <v>366</v>
      </c>
      <c r="C33" s="174" t="s">
        <v>367</v>
      </c>
      <c r="D33" s="174" t="s">
        <v>368</v>
      </c>
      <c r="E33" s="188" t="s">
        <v>369</v>
      </c>
      <c r="F33" s="56"/>
      <c r="G33" s="56"/>
      <c r="H33" s="124"/>
      <c r="I33" s="56"/>
      <c r="J33" s="56"/>
      <c r="K33" s="56"/>
      <c r="L33" s="56"/>
      <c r="M33" s="56"/>
      <c r="N33" s="56"/>
      <c r="O33" s="56"/>
      <c r="P33" s="56"/>
      <c r="Q33" s="56"/>
      <c r="R33" s="56"/>
      <c r="S33" s="56"/>
      <c r="T33" s="56"/>
      <c r="U33" s="56"/>
      <c r="V33" s="56"/>
      <c r="W33" s="56"/>
      <c r="X33" s="56"/>
      <c r="Y33" s="56"/>
      <c r="Z33" s="56"/>
      <c r="AA33" s="56"/>
      <c r="AB33" s="56"/>
      <c r="AC33" s="56"/>
      <c r="AD33" s="56"/>
      <c r="AE33" s="56"/>
    </row>
    <row r="34" spans="1:31" ht="18">
      <c r="A34" s="120"/>
      <c r="B34" s="120"/>
      <c r="C34" s="120"/>
      <c r="D34" s="120"/>
      <c r="E34" s="120"/>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row>
    <row r="35" spans="1:31" ht="18">
      <c r="A35" s="65" t="s">
        <v>370</v>
      </c>
      <c r="B35" s="95">
        <v>2021</v>
      </c>
      <c r="C35" s="95">
        <v>2022</v>
      </c>
      <c r="D35" s="95">
        <v>2023</v>
      </c>
      <c r="E35" s="95">
        <v>2024</v>
      </c>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row>
    <row r="36" spans="1:31" ht="18">
      <c r="A36" s="12" t="s">
        <v>371</v>
      </c>
      <c r="B36" s="12">
        <v>3391</v>
      </c>
      <c r="C36" s="12">
        <v>8715</v>
      </c>
      <c r="D36" s="12">
        <v>8120</v>
      </c>
      <c r="E36" s="13">
        <v>8296</v>
      </c>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row>
    <row r="37" spans="1:31" ht="18">
      <c r="A37" s="12" t="s">
        <v>372</v>
      </c>
      <c r="B37" s="12">
        <v>1563</v>
      </c>
      <c r="C37" s="12">
        <v>3587</v>
      </c>
      <c r="D37" s="12">
        <v>3964</v>
      </c>
      <c r="E37" s="13">
        <v>3370</v>
      </c>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row>
    <row r="38" spans="1:31" ht="18">
      <c r="A38" s="12" t="s">
        <v>373</v>
      </c>
      <c r="B38" s="12">
        <v>1111</v>
      </c>
      <c r="C38" s="12">
        <v>3197</v>
      </c>
      <c r="D38" s="12">
        <v>2095</v>
      </c>
      <c r="E38" s="13">
        <v>2938</v>
      </c>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row>
    <row r="39" spans="1:31" ht="18">
      <c r="A39" s="12" t="s">
        <v>374</v>
      </c>
      <c r="B39" s="12">
        <v>717</v>
      </c>
      <c r="C39" s="12">
        <v>1597</v>
      </c>
      <c r="D39" s="12">
        <v>1891</v>
      </c>
      <c r="E39" s="13">
        <v>1988</v>
      </c>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row>
    <row r="40" spans="1:31" ht="18">
      <c r="A40" s="14" t="s">
        <v>375</v>
      </c>
      <c r="B40" s="14">
        <v>5</v>
      </c>
      <c r="C40" s="14">
        <v>7</v>
      </c>
      <c r="D40" s="14">
        <v>19</v>
      </c>
      <c r="E40" s="170">
        <v>0</v>
      </c>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row>
    <row r="41" spans="1:31" ht="18">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row>
    <row r="42" spans="1:31" ht="18">
      <c r="A42" s="65" t="s">
        <v>376</v>
      </c>
      <c r="B42" s="95">
        <v>2021</v>
      </c>
      <c r="C42" s="95">
        <v>2022</v>
      </c>
      <c r="D42" s="95">
        <v>2023</v>
      </c>
      <c r="E42" s="95">
        <v>2024</v>
      </c>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row>
    <row r="43" spans="1:31" ht="18">
      <c r="A43" s="12" t="s">
        <v>377</v>
      </c>
      <c r="B43" s="46">
        <v>0</v>
      </c>
      <c r="C43" s="46">
        <v>0</v>
      </c>
      <c r="D43" s="46">
        <v>3</v>
      </c>
      <c r="E43" s="33">
        <v>0</v>
      </c>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row>
    <row r="44" spans="1:31" ht="18">
      <c r="A44" s="12" t="s">
        <v>378</v>
      </c>
      <c r="B44" s="46">
        <v>1</v>
      </c>
      <c r="C44" s="46">
        <v>1</v>
      </c>
      <c r="D44" s="46">
        <v>4</v>
      </c>
      <c r="E44" s="33">
        <v>1</v>
      </c>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row>
    <row r="45" spans="1:31" ht="18">
      <c r="A45" s="12" t="s">
        <v>379</v>
      </c>
      <c r="B45" s="46">
        <v>0</v>
      </c>
      <c r="C45" s="46">
        <v>45000</v>
      </c>
      <c r="D45" s="46">
        <v>55249</v>
      </c>
      <c r="E45" s="33">
        <v>56305</v>
      </c>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row>
    <row r="46" spans="1:31" ht="18">
      <c r="A46" s="12" t="s">
        <v>380</v>
      </c>
      <c r="B46" s="46">
        <v>119</v>
      </c>
      <c r="C46" s="46">
        <v>0</v>
      </c>
      <c r="D46" s="46">
        <v>169</v>
      </c>
      <c r="E46" s="33">
        <v>13</v>
      </c>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row>
    <row r="47" spans="1:31" ht="18">
      <c r="A47" s="12" t="s">
        <v>381</v>
      </c>
      <c r="B47" s="46">
        <v>0</v>
      </c>
      <c r="C47" s="46">
        <v>0</v>
      </c>
      <c r="D47" s="46">
        <v>0</v>
      </c>
      <c r="E47" s="33">
        <v>0</v>
      </c>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row>
    <row r="48" spans="1:31" ht="18">
      <c r="A48" s="14" t="s">
        <v>382</v>
      </c>
      <c r="B48" s="171">
        <v>0</v>
      </c>
      <c r="C48" s="171">
        <v>345</v>
      </c>
      <c r="D48" s="171">
        <v>0</v>
      </c>
      <c r="E48" s="172">
        <v>8</v>
      </c>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row>
    <row r="49" spans="1:31" ht="18">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row>
    <row r="50" spans="1:31" ht="18">
      <c r="A50" s="65" t="s">
        <v>45</v>
      </c>
      <c r="B50" s="95">
        <v>2021</v>
      </c>
      <c r="C50" s="95">
        <v>2022</v>
      </c>
      <c r="D50" s="95">
        <v>2023</v>
      </c>
      <c r="E50" s="95">
        <v>2024</v>
      </c>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row>
    <row r="51" spans="1:31" ht="18">
      <c r="A51" s="12" t="s">
        <v>383</v>
      </c>
      <c r="B51" s="12">
        <v>23</v>
      </c>
      <c r="C51" s="12">
        <v>23</v>
      </c>
      <c r="D51" s="12">
        <v>22</v>
      </c>
      <c r="E51" s="13">
        <v>28</v>
      </c>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row>
    <row r="52" spans="1:31" ht="18">
      <c r="A52" s="12" t="s">
        <v>384</v>
      </c>
      <c r="B52" s="12">
        <v>200000</v>
      </c>
      <c r="C52" s="12">
        <v>76000</v>
      </c>
      <c r="D52" s="12">
        <v>87000</v>
      </c>
      <c r="E52" s="13">
        <v>126000</v>
      </c>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row>
    <row r="53" spans="1:31" ht="18">
      <c r="A53" s="12" t="s">
        <v>385</v>
      </c>
      <c r="B53" s="12">
        <v>75</v>
      </c>
      <c r="C53" s="12">
        <v>89</v>
      </c>
      <c r="D53" s="12">
        <v>102</v>
      </c>
      <c r="E53" s="13">
        <v>116</v>
      </c>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row>
    <row r="54" spans="1:31" ht="18">
      <c r="A54" s="12" t="s">
        <v>386</v>
      </c>
      <c r="B54" s="12">
        <v>376</v>
      </c>
      <c r="C54" s="12">
        <v>341</v>
      </c>
      <c r="D54" s="12">
        <v>385</v>
      </c>
      <c r="E54" s="13">
        <v>384</v>
      </c>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row>
    <row r="55" spans="1:31" ht="18">
      <c r="A55" s="12" t="s">
        <v>387</v>
      </c>
      <c r="B55" s="12">
        <v>672770</v>
      </c>
      <c r="C55" s="12">
        <v>663907</v>
      </c>
      <c r="D55" s="12">
        <v>940000</v>
      </c>
      <c r="E55" s="13">
        <v>1279784</v>
      </c>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row>
    <row r="56" spans="1:31" ht="18">
      <c r="A56" s="12" t="s">
        <v>388</v>
      </c>
      <c r="B56" s="12">
        <v>0</v>
      </c>
      <c r="C56" s="12">
        <v>14</v>
      </c>
      <c r="D56" s="12">
        <v>4</v>
      </c>
      <c r="E56" s="13">
        <v>10</v>
      </c>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row>
    <row r="57" spans="1:31" ht="18">
      <c r="A57" s="12" t="s">
        <v>389</v>
      </c>
      <c r="B57" s="12">
        <v>0</v>
      </c>
      <c r="C57" s="12">
        <v>6</v>
      </c>
      <c r="D57" s="12">
        <v>21</v>
      </c>
      <c r="E57" s="13">
        <v>34</v>
      </c>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row>
    <row r="58" spans="1:31" ht="18">
      <c r="A58" s="12" t="s">
        <v>390</v>
      </c>
      <c r="B58" s="12">
        <v>3</v>
      </c>
      <c r="C58" s="12">
        <v>0</v>
      </c>
      <c r="D58" s="12">
        <v>1</v>
      </c>
      <c r="E58" s="13">
        <v>3</v>
      </c>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row>
    <row r="59" spans="1:31" ht="18">
      <c r="A59" s="14" t="s">
        <v>391</v>
      </c>
      <c r="B59" s="14">
        <v>0</v>
      </c>
      <c r="C59" s="14">
        <v>4</v>
      </c>
      <c r="D59" s="14">
        <v>4</v>
      </c>
      <c r="E59" s="170">
        <v>2</v>
      </c>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row>
    <row r="60" spans="1:31" ht="18">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row>
    <row r="61" spans="1:31" ht="18">
      <c r="A61" s="65" t="s">
        <v>46</v>
      </c>
      <c r="B61" s="95">
        <v>2021</v>
      </c>
      <c r="C61" s="95">
        <v>2022</v>
      </c>
      <c r="D61" s="95">
        <v>2023</v>
      </c>
      <c r="E61" s="95">
        <v>2024</v>
      </c>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row>
    <row r="62" spans="1:31" ht="18">
      <c r="A62" s="12" t="s">
        <v>392</v>
      </c>
      <c r="B62" s="12">
        <v>700</v>
      </c>
      <c r="C62" s="12">
        <v>507</v>
      </c>
      <c r="D62" s="46" t="s">
        <v>393</v>
      </c>
      <c r="E62" s="33">
        <v>627</v>
      </c>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row>
    <row r="63" spans="1:31" ht="18">
      <c r="A63" s="14" t="s">
        <v>394</v>
      </c>
      <c r="B63" s="14">
        <v>0</v>
      </c>
      <c r="C63" s="14">
        <v>206.9</v>
      </c>
      <c r="D63" s="14">
        <v>282</v>
      </c>
      <c r="E63" s="170">
        <v>284</v>
      </c>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row>
    <row r="64" spans="1:31" ht="18">
      <c r="A64" s="34" t="s">
        <v>395</v>
      </c>
      <c r="B64" s="12"/>
      <c r="C64" s="12"/>
      <c r="D64" s="12"/>
      <c r="E64" s="12"/>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row>
    <row r="65" spans="1:45" ht="18">
      <c r="A65" s="12"/>
      <c r="B65" s="12"/>
      <c r="C65" s="12"/>
      <c r="D65" s="12"/>
      <c r="E65" s="12"/>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row>
    <row r="66" spans="1:45" ht="18">
      <c r="A66" s="65" t="s">
        <v>47</v>
      </c>
      <c r="B66" s="95">
        <v>2021</v>
      </c>
      <c r="C66" s="95">
        <v>2022</v>
      </c>
      <c r="D66" s="95">
        <v>2023</v>
      </c>
      <c r="E66" s="95">
        <v>2024</v>
      </c>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row>
    <row r="67" spans="1:45" ht="89.25">
      <c r="A67" s="173" t="s">
        <v>365</v>
      </c>
      <c r="B67" s="12">
        <v>0</v>
      </c>
      <c r="C67" s="174" t="s">
        <v>396</v>
      </c>
      <c r="D67" s="174" t="s">
        <v>396</v>
      </c>
      <c r="E67" s="175" t="s">
        <v>396</v>
      </c>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row>
    <row r="68" spans="1:45" ht="18">
      <c r="A68" s="12"/>
      <c r="B68" s="12"/>
      <c r="C68" s="12"/>
      <c r="D68" s="12"/>
      <c r="E68" s="12"/>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row>
    <row r="69" spans="1:45" ht="18">
      <c r="A69" s="65" t="s">
        <v>397</v>
      </c>
      <c r="B69" s="95">
        <v>2021</v>
      </c>
      <c r="C69" s="95">
        <v>2022</v>
      </c>
      <c r="D69" s="95">
        <v>2023</v>
      </c>
      <c r="E69" s="95">
        <v>2024</v>
      </c>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row>
    <row r="70" spans="1:45" ht="18">
      <c r="A70" s="12" t="s">
        <v>398</v>
      </c>
      <c r="B70" s="12">
        <v>0</v>
      </c>
      <c r="C70" s="12">
        <v>4</v>
      </c>
      <c r="D70" s="12">
        <v>6</v>
      </c>
      <c r="E70" s="13">
        <v>5</v>
      </c>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row>
    <row r="71" spans="1:45" ht="18">
      <c r="A71" s="12" t="s">
        <v>399</v>
      </c>
      <c r="B71" s="12">
        <v>0</v>
      </c>
      <c r="C71" s="12">
        <v>6621</v>
      </c>
      <c r="D71" s="12">
        <v>12911.78</v>
      </c>
      <c r="E71" s="13">
        <v>23705</v>
      </c>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row>
    <row r="72" spans="1:45" ht="18">
      <c r="A72" s="12" t="s">
        <v>400</v>
      </c>
      <c r="B72" s="12">
        <v>165</v>
      </c>
      <c r="C72" s="12">
        <v>20</v>
      </c>
      <c r="D72" s="12">
        <v>26</v>
      </c>
      <c r="E72" s="13">
        <v>6</v>
      </c>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row>
    <row r="73" spans="1:45" ht="18">
      <c r="A73" s="12" t="s">
        <v>401</v>
      </c>
      <c r="B73" s="12">
        <v>0</v>
      </c>
      <c r="C73" s="12">
        <v>14</v>
      </c>
      <c r="D73" s="12">
        <v>1</v>
      </c>
      <c r="E73" s="13">
        <v>24</v>
      </c>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row>
    <row r="74" spans="1:45" ht="18">
      <c r="A74" s="12" t="s">
        <v>402</v>
      </c>
      <c r="B74" s="12">
        <v>0</v>
      </c>
      <c r="C74" s="12">
        <v>14</v>
      </c>
      <c r="D74" s="12">
        <v>0</v>
      </c>
      <c r="E74" s="13">
        <v>0</v>
      </c>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row>
    <row r="75" spans="1:45" ht="18">
      <c r="A75" s="12" t="s">
        <v>403</v>
      </c>
      <c r="B75" s="12">
        <v>0</v>
      </c>
      <c r="C75" s="12">
        <v>12</v>
      </c>
      <c r="D75" s="12">
        <v>1</v>
      </c>
      <c r="E75" s="13">
        <v>19</v>
      </c>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row>
    <row r="76" spans="1:45" ht="18">
      <c r="A76" s="14" t="s">
        <v>404</v>
      </c>
      <c r="B76" s="14">
        <v>0</v>
      </c>
      <c r="C76" s="14">
        <v>12</v>
      </c>
      <c r="D76" s="14">
        <v>0</v>
      </c>
      <c r="E76" s="170">
        <v>0</v>
      </c>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row>
    <row r="77" spans="1:45" ht="18">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row>
    <row r="78" spans="1:45" ht="18">
      <c r="A78" s="125" t="s">
        <v>49</v>
      </c>
      <c r="B78" s="95">
        <v>2021</v>
      </c>
      <c r="C78" s="95">
        <v>2022</v>
      </c>
      <c r="D78" s="95">
        <v>2023</v>
      </c>
      <c r="E78" s="95">
        <v>2024</v>
      </c>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row>
    <row r="79" spans="1:45" ht="76.5">
      <c r="A79" s="173" t="s">
        <v>365</v>
      </c>
      <c r="B79" s="174" t="s">
        <v>405</v>
      </c>
      <c r="C79" s="174" t="s">
        <v>406</v>
      </c>
      <c r="D79" s="174" t="s">
        <v>407</v>
      </c>
      <c r="E79" s="175" t="s">
        <v>407</v>
      </c>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row>
    <row r="80" spans="1:45" ht="18">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row>
    <row r="81" spans="1:45" ht="18">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row>
    <row r="82" spans="1:45" ht="18">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row>
    <row r="83" spans="1:45" ht="18">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row>
    <row r="84" spans="1:45" ht="18">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row>
    <row r="85" spans="1:45" ht="18">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row>
    <row r="86" spans="1:45" ht="18">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row>
    <row r="87" spans="1:45" ht="18">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row>
    <row r="88" spans="1:45" ht="18">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row>
    <row r="89" spans="1:45" ht="18">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row>
    <row r="90" spans="1:45" ht="18">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row>
    <row r="91" spans="1:45" ht="18">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row>
    <row r="92" spans="1:45" ht="18">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row>
    <row r="93" spans="1:45" ht="18">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row>
    <row r="94" spans="1:45" ht="18">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row>
    <row r="95" spans="1:45" ht="18">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row>
    <row r="96" spans="1:45" ht="18">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row>
    <row r="97" spans="1:45" ht="18">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row>
    <row r="98" spans="1:45" ht="18">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row>
    <row r="99" spans="1:45" ht="18">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row>
    <row r="100" spans="1:45" ht="18">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row>
    <row r="101" spans="1:45" ht="18">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row>
    <row r="102" spans="1:45" ht="18">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row>
    <row r="103" spans="1:45" ht="18">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row>
    <row r="104" spans="1:45" ht="18">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row>
    <row r="105" spans="1:45" ht="18">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row>
    <row r="106" spans="1:45" ht="18">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row>
    <row r="107" spans="1:45" ht="18">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row>
    <row r="108" spans="1:45" ht="18">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row>
    <row r="109" spans="1:45" ht="18">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row>
    <row r="110" spans="1:45" ht="18">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row>
    <row r="111" spans="1:45" ht="18">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row>
    <row r="112" spans="1:45" ht="18">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row>
    <row r="113" spans="1:45" ht="18">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row>
    <row r="114" spans="1:45" ht="18">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row>
    <row r="115" spans="1:45" ht="18">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row>
    <row r="116" spans="1:45" ht="18">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row>
    <row r="117" spans="1:45" ht="18">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row>
    <row r="118" spans="1:45" ht="18">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row>
    <row r="119" spans="1:45" ht="18">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row>
    <row r="120" spans="1:45" ht="18">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row>
    <row r="121" spans="1:45" ht="18">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row>
    <row r="122" spans="1:45" ht="18">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row>
    <row r="123" spans="1:45" ht="18">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row>
    <row r="124" spans="1:45" ht="18">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row>
    <row r="125" spans="1:45" ht="18">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row>
    <row r="126" spans="1:45" ht="18">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row>
    <row r="127" spans="1:45" ht="18">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row>
    <row r="128" spans="1:45" ht="18">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row>
    <row r="129" spans="2:45" ht="18">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row>
    <row r="130" spans="2:45" ht="18">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row>
    <row r="131" spans="2:45" ht="18">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row>
    <row r="132" spans="2:45" ht="18">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row>
    <row r="133" spans="2:45" ht="18">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row>
    <row r="134" spans="2:45" ht="18">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row>
    <row r="135" spans="2:45" ht="18">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row>
    <row r="136" spans="2:45" ht="18">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row>
    <row r="137" spans="2:45" ht="18">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row>
    <row r="138" spans="2:45" ht="18">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row>
    <row r="139" spans="2:45" ht="18">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row>
    <row r="140" spans="2:45" ht="18">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row>
    <row r="141" spans="2:45" ht="18">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row>
    <row r="142" spans="2:45" ht="18">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row>
    <row r="143" spans="2:45" ht="18">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row>
    <row r="144" spans="2:45" ht="18">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row>
    <row r="145" spans="2:45" ht="18">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row>
    <row r="146" spans="2:45" ht="18">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row>
    <row r="147" spans="2:45" ht="18">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row>
    <row r="148" spans="2:45" ht="18">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row>
    <row r="149" spans="2:45" ht="18">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row>
    <row r="150" spans="2:45" ht="18">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row>
    <row r="151" spans="2:45" ht="18">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row>
    <row r="152" spans="2:45" ht="18">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row>
    <row r="153" spans="2:45" ht="18">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row>
    <row r="154" spans="2:45" ht="18">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row>
    <row r="155" spans="2:45" ht="18">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row>
    <row r="156" spans="2:45" ht="18">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row>
    <row r="157" spans="2:45" ht="18">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row>
    <row r="158" spans="2:45" ht="18">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row>
    <row r="159" spans="2:45" ht="18">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row>
    <row r="160" spans="2:45" ht="18">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row>
    <row r="161" spans="2:45" ht="18">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row>
    <row r="162" spans="2:45" ht="18">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row>
    <row r="163" spans="2:45" ht="18">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row>
    <row r="164" spans="2:45" ht="18">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row>
    <row r="165" spans="2:45" ht="18">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row>
    <row r="166" spans="2:45" ht="18">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row>
    <row r="167" spans="2:45" ht="18">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row>
    <row r="168" spans="2:45" ht="18">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row>
    <row r="169" spans="2:45" ht="18">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row>
    <row r="170" spans="2:45" ht="18">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row>
    <row r="171" spans="2:45" ht="18">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row>
    <row r="172" spans="2:45" ht="18">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row>
    <row r="173" spans="2:45" ht="18">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row>
    <row r="174" spans="2:45" ht="18">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row>
    <row r="175" spans="2:45" ht="18">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row>
    <row r="176" spans="2:45" ht="18">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row>
    <row r="177" spans="2:45" ht="18">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row>
    <row r="178" spans="2:45" ht="18">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row>
    <row r="179" spans="2:45" ht="18">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row>
    <row r="180" spans="2:45" ht="18">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row>
    <row r="181" spans="2:45" ht="18">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row>
    <row r="182" spans="2:45" ht="18">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row>
    <row r="183" spans="2:45" ht="18">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row>
    <row r="184" spans="2:45" ht="18">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row>
    <row r="185" spans="2:45" ht="18">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row>
    <row r="186" spans="2:45" ht="18">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row>
    <row r="187" spans="2:45" ht="18">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row>
    <row r="188" spans="2:45" ht="18">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row>
    <row r="189" spans="2:45" ht="18">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row>
    <row r="190" spans="2:45" ht="18">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row>
    <row r="191" spans="2:45" ht="18">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row>
    <row r="192" spans="2:45" ht="18">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row>
    <row r="193" spans="2:45" ht="18">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row>
    <row r="194" spans="2:45" ht="18">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row>
    <row r="195" spans="2:45" ht="18">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row>
    <row r="196" spans="2:45" ht="18">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row>
    <row r="197" spans="2:45" ht="18">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row>
    <row r="198" spans="2:45" ht="18">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row>
    <row r="199" spans="2:45" ht="18">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row>
    <row r="200" spans="2:45" ht="18">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row>
    <row r="201" spans="2:45" ht="18">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row>
    <row r="202" spans="2:45" ht="18">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row>
    <row r="203" spans="2:45" ht="18">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row>
    <row r="204" spans="2:45" ht="18">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row>
    <row r="205" spans="2:45" ht="18">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row>
    <row r="206" spans="2:45" ht="18">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row>
    <row r="207" spans="2:45" ht="18">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row>
    <row r="208" spans="2:45" ht="18">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row>
    <row r="209" spans="2:45" ht="18">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row>
    <row r="210" spans="2:45" ht="18">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row>
    <row r="211" spans="2:45" ht="18">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row>
    <row r="212" spans="2:45" ht="18">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row>
    <row r="213" spans="2:45" ht="18">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row>
    <row r="214" spans="2:45" ht="18">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row>
    <row r="215" spans="2:45" ht="18">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row>
    <row r="216" spans="2:45" ht="18">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row>
    <row r="217" spans="2:45" ht="18">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row>
    <row r="218" spans="2:45" ht="18">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row>
    <row r="219" spans="2:45" ht="18">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row>
    <row r="220" spans="2:45" ht="18">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row>
    <row r="221" spans="2:45" ht="18">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row>
    <row r="222" spans="2:45" ht="18">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56"/>
      <c r="AR222" s="56"/>
      <c r="AS222" s="56"/>
    </row>
    <row r="223" spans="2:45" ht="18">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row>
    <row r="224" spans="2:45" ht="18">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row>
    <row r="225" spans="2:45" ht="18">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row>
    <row r="226" spans="2:45" ht="18">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row>
    <row r="227" spans="2:45" ht="18">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56"/>
      <c r="AP227" s="56"/>
      <c r="AQ227" s="56"/>
      <c r="AR227" s="56"/>
      <c r="AS227" s="56"/>
    </row>
    <row r="228" spans="2:45" ht="18">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56"/>
      <c r="AP228" s="56"/>
      <c r="AQ228" s="56"/>
      <c r="AR228" s="56"/>
      <c r="AS228" s="56"/>
    </row>
    <row r="229" spans="2:45" ht="18">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56"/>
      <c r="AP229" s="56"/>
      <c r="AQ229" s="56"/>
      <c r="AR229" s="56"/>
      <c r="AS229" s="56"/>
    </row>
    <row r="230" spans="2:45" ht="18">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56"/>
      <c r="AR230" s="56"/>
      <c r="AS230" s="56"/>
    </row>
    <row r="231" spans="2:45" ht="18">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row>
    <row r="232" spans="2:45" ht="18">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row>
    <row r="233" spans="2:45" ht="18">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row>
    <row r="234" spans="2:45" ht="18">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row>
    <row r="235" spans="2:45" ht="18">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56"/>
      <c r="AP235" s="56"/>
      <c r="AQ235" s="56"/>
      <c r="AR235" s="56"/>
      <c r="AS235" s="56"/>
    </row>
    <row r="236" spans="2:45" ht="18">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row>
    <row r="237" spans="2:45" ht="18">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56"/>
      <c r="AP237" s="56"/>
      <c r="AQ237" s="56"/>
      <c r="AR237" s="56"/>
      <c r="AS237" s="56"/>
    </row>
    <row r="238" spans="2:45" ht="18">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row>
    <row r="239" spans="2:45" ht="18">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row>
    <row r="240" spans="2:45" ht="18">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row>
    <row r="241" spans="2:45" ht="18">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row>
    <row r="242" spans="2:45" ht="18">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row>
    <row r="243" spans="2:45" ht="18">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row>
    <row r="244" spans="2:45" ht="18">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c r="AI244" s="56"/>
      <c r="AJ244" s="56"/>
      <c r="AK244" s="56"/>
      <c r="AL244" s="56"/>
      <c r="AM244" s="56"/>
      <c r="AN244" s="56"/>
      <c r="AO244" s="56"/>
      <c r="AP244" s="56"/>
      <c r="AQ244" s="56"/>
      <c r="AR244" s="56"/>
      <c r="AS244" s="56"/>
    </row>
    <row r="245" spans="2:45" ht="18">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6"/>
      <c r="AK245" s="56"/>
      <c r="AL245" s="56"/>
      <c r="AM245" s="56"/>
      <c r="AN245" s="56"/>
      <c r="AO245" s="56"/>
      <c r="AP245" s="56"/>
      <c r="AQ245" s="56"/>
      <c r="AR245" s="56"/>
      <c r="AS245" s="56"/>
    </row>
    <row r="246" spans="2:45" ht="18">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c r="AG246" s="56"/>
      <c r="AH246" s="56"/>
      <c r="AI246" s="56"/>
      <c r="AJ246" s="56"/>
      <c r="AK246" s="56"/>
      <c r="AL246" s="56"/>
      <c r="AM246" s="56"/>
      <c r="AN246" s="56"/>
      <c r="AO246" s="56"/>
      <c r="AP246" s="56"/>
      <c r="AQ246" s="56"/>
      <c r="AR246" s="56"/>
      <c r="AS246" s="56"/>
    </row>
    <row r="247" spans="2:45" ht="18">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c r="AE247" s="56"/>
      <c r="AF247" s="56"/>
      <c r="AG247" s="56"/>
      <c r="AH247" s="56"/>
      <c r="AI247" s="56"/>
      <c r="AJ247" s="56"/>
      <c r="AK247" s="56"/>
      <c r="AL247" s="56"/>
      <c r="AM247" s="56"/>
      <c r="AN247" s="56"/>
      <c r="AO247" s="56"/>
      <c r="AP247" s="56"/>
      <c r="AQ247" s="56"/>
      <c r="AR247" s="56"/>
      <c r="AS247" s="56"/>
    </row>
    <row r="248" spans="2:45" ht="18">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c r="AI248" s="56"/>
      <c r="AJ248" s="56"/>
      <c r="AK248" s="56"/>
      <c r="AL248" s="56"/>
      <c r="AM248" s="56"/>
      <c r="AN248" s="56"/>
      <c r="AO248" s="56"/>
      <c r="AP248" s="56"/>
      <c r="AQ248" s="56"/>
      <c r="AR248" s="56"/>
      <c r="AS248" s="56"/>
    </row>
    <row r="249" spans="2:45" ht="18">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c r="AG249" s="56"/>
      <c r="AH249" s="56"/>
      <c r="AI249" s="56"/>
      <c r="AJ249" s="56"/>
      <c r="AK249" s="56"/>
      <c r="AL249" s="56"/>
      <c r="AM249" s="56"/>
      <c r="AN249" s="56"/>
      <c r="AO249" s="56"/>
      <c r="AP249" s="56"/>
      <c r="AQ249" s="56"/>
      <c r="AR249" s="56"/>
      <c r="AS249" s="56"/>
    </row>
    <row r="250" spans="2:45" ht="18">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c r="AG250" s="56"/>
      <c r="AH250" s="56"/>
      <c r="AI250" s="56"/>
      <c r="AJ250" s="56"/>
      <c r="AK250" s="56"/>
      <c r="AL250" s="56"/>
      <c r="AM250" s="56"/>
      <c r="AN250" s="56"/>
      <c r="AO250" s="56"/>
      <c r="AP250" s="56"/>
      <c r="AQ250" s="56"/>
      <c r="AR250" s="56"/>
      <c r="AS250" s="56"/>
    </row>
    <row r="251" spans="2:45" ht="18">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c r="AG251" s="56"/>
      <c r="AH251" s="56"/>
      <c r="AI251" s="56"/>
      <c r="AJ251" s="56"/>
      <c r="AK251" s="56"/>
      <c r="AL251" s="56"/>
      <c r="AM251" s="56"/>
      <c r="AN251" s="56"/>
      <c r="AO251" s="56"/>
      <c r="AP251" s="56"/>
      <c r="AQ251" s="56"/>
      <c r="AR251" s="56"/>
      <c r="AS251" s="56"/>
    </row>
    <row r="252" spans="2:45" ht="18">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c r="AH252" s="56"/>
      <c r="AI252" s="56"/>
      <c r="AJ252" s="56"/>
      <c r="AK252" s="56"/>
      <c r="AL252" s="56"/>
      <c r="AM252" s="56"/>
      <c r="AN252" s="56"/>
      <c r="AO252" s="56"/>
      <c r="AP252" s="56"/>
      <c r="AQ252" s="56"/>
      <c r="AR252" s="56"/>
      <c r="AS252" s="56"/>
    </row>
    <row r="253" spans="2:45" ht="18">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c r="AG253" s="56"/>
      <c r="AH253" s="56"/>
      <c r="AI253" s="56"/>
      <c r="AJ253" s="56"/>
      <c r="AK253" s="56"/>
      <c r="AL253" s="56"/>
      <c r="AM253" s="56"/>
      <c r="AN253" s="56"/>
      <c r="AO253" s="56"/>
      <c r="AP253" s="56"/>
      <c r="AQ253" s="56"/>
      <c r="AR253" s="56"/>
      <c r="AS253" s="56"/>
    </row>
    <row r="254" spans="2:45" ht="18">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56"/>
      <c r="AE254" s="56"/>
      <c r="AF254" s="56"/>
      <c r="AG254" s="56"/>
      <c r="AH254" s="56"/>
      <c r="AI254" s="56"/>
      <c r="AJ254" s="56"/>
      <c r="AK254" s="56"/>
      <c r="AL254" s="56"/>
      <c r="AM254" s="56"/>
      <c r="AN254" s="56"/>
      <c r="AO254" s="56"/>
      <c r="AP254" s="56"/>
      <c r="AQ254" s="56"/>
      <c r="AR254" s="56"/>
      <c r="AS254" s="56"/>
    </row>
    <row r="255" spans="2:45" ht="18">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c r="AG255" s="56"/>
      <c r="AH255" s="56"/>
      <c r="AI255" s="56"/>
      <c r="AJ255" s="56"/>
      <c r="AK255" s="56"/>
      <c r="AL255" s="56"/>
      <c r="AM255" s="56"/>
      <c r="AN255" s="56"/>
      <c r="AO255" s="56"/>
      <c r="AP255" s="56"/>
      <c r="AQ255" s="56"/>
      <c r="AR255" s="56"/>
      <c r="AS255" s="56"/>
    </row>
    <row r="256" spans="2:45" ht="18">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c r="AG256" s="56"/>
      <c r="AH256" s="56"/>
      <c r="AI256" s="56"/>
      <c r="AJ256" s="56"/>
      <c r="AK256" s="56"/>
      <c r="AL256" s="56"/>
      <c r="AM256" s="56"/>
      <c r="AN256" s="56"/>
      <c r="AO256" s="56"/>
      <c r="AP256" s="56"/>
      <c r="AQ256" s="56"/>
      <c r="AR256" s="56"/>
      <c r="AS256" s="56"/>
    </row>
    <row r="257" spans="2:45" ht="18">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c r="AG257" s="56"/>
      <c r="AH257" s="56"/>
      <c r="AI257" s="56"/>
      <c r="AJ257" s="56"/>
      <c r="AK257" s="56"/>
      <c r="AL257" s="56"/>
      <c r="AM257" s="56"/>
      <c r="AN257" s="56"/>
      <c r="AO257" s="56"/>
      <c r="AP257" s="56"/>
      <c r="AQ257" s="56"/>
      <c r="AR257" s="56"/>
      <c r="AS257" s="56"/>
    </row>
    <row r="258" spans="2:45" ht="18">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c r="AG258" s="56"/>
      <c r="AH258" s="56"/>
      <c r="AI258" s="56"/>
      <c r="AJ258" s="56"/>
      <c r="AK258" s="56"/>
      <c r="AL258" s="56"/>
      <c r="AM258" s="56"/>
      <c r="AN258" s="56"/>
      <c r="AO258" s="56"/>
      <c r="AP258" s="56"/>
      <c r="AQ258" s="56"/>
      <c r="AR258" s="56"/>
      <c r="AS258" s="56"/>
    </row>
    <row r="259" spans="2:45" ht="18">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row>
    <row r="260" spans="2:45" ht="18">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c r="AK260" s="56"/>
      <c r="AL260" s="56"/>
      <c r="AM260" s="56"/>
      <c r="AN260" s="56"/>
      <c r="AO260" s="56"/>
      <c r="AP260" s="56"/>
      <c r="AQ260" s="56"/>
      <c r="AR260" s="56"/>
      <c r="AS260" s="56"/>
    </row>
    <row r="261" spans="2:45" ht="18">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c r="AG261" s="56"/>
      <c r="AH261" s="56"/>
      <c r="AI261" s="56"/>
      <c r="AJ261" s="56"/>
      <c r="AK261" s="56"/>
      <c r="AL261" s="56"/>
      <c r="AM261" s="56"/>
      <c r="AN261" s="56"/>
      <c r="AO261" s="56"/>
      <c r="AP261" s="56"/>
      <c r="AQ261" s="56"/>
      <c r="AR261" s="56"/>
      <c r="AS261" s="56"/>
    </row>
    <row r="262" spans="2:45" ht="18">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56"/>
      <c r="AP262" s="56"/>
      <c r="AQ262" s="56"/>
      <c r="AR262" s="56"/>
      <c r="AS262" s="56"/>
    </row>
    <row r="263" spans="2:45" ht="18">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c r="AG263" s="56"/>
      <c r="AH263" s="56"/>
      <c r="AI263" s="56"/>
      <c r="AJ263" s="56"/>
      <c r="AK263" s="56"/>
      <c r="AL263" s="56"/>
      <c r="AM263" s="56"/>
      <c r="AN263" s="56"/>
      <c r="AO263" s="56"/>
      <c r="AP263" s="56"/>
      <c r="AQ263" s="56"/>
      <c r="AR263" s="56"/>
      <c r="AS263" s="56"/>
    </row>
    <row r="264" spans="2:45" ht="18">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row>
    <row r="265" spans="2:45" ht="18">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c r="AK265" s="56"/>
      <c r="AL265" s="56"/>
      <c r="AM265" s="56"/>
      <c r="AN265" s="56"/>
      <c r="AO265" s="56"/>
      <c r="AP265" s="56"/>
      <c r="AQ265" s="56"/>
      <c r="AR265" s="56"/>
      <c r="AS265" s="56"/>
    </row>
    <row r="266" spans="2:45" ht="18">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c r="AE266" s="56"/>
      <c r="AF266" s="56"/>
      <c r="AG266" s="56"/>
      <c r="AH266" s="56"/>
      <c r="AI266" s="56"/>
      <c r="AJ266" s="56"/>
      <c r="AK266" s="56"/>
      <c r="AL266" s="56"/>
      <c r="AM266" s="56"/>
      <c r="AN266" s="56"/>
      <c r="AO266" s="56"/>
      <c r="AP266" s="56"/>
      <c r="AQ266" s="56"/>
      <c r="AR266" s="56"/>
      <c r="AS266" s="56"/>
    </row>
    <row r="267" spans="2:45" ht="18">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c r="AG267" s="56"/>
      <c r="AH267" s="56"/>
      <c r="AI267" s="56"/>
      <c r="AJ267" s="56"/>
      <c r="AK267" s="56"/>
      <c r="AL267" s="56"/>
      <c r="AM267" s="56"/>
      <c r="AN267" s="56"/>
      <c r="AO267" s="56"/>
      <c r="AP267" s="56"/>
      <c r="AQ267" s="56"/>
      <c r="AR267" s="56"/>
      <c r="AS267" s="56"/>
    </row>
    <row r="268" spans="2:45" ht="18">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c r="AI268" s="56"/>
      <c r="AJ268" s="56"/>
      <c r="AK268" s="56"/>
      <c r="AL268" s="56"/>
      <c r="AM268" s="56"/>
      <c r="AN268" s="56"/>
      <c r="AO268" s="56"/>
      <c r="AP268" s="56"/>
      <c r="AQ268" s="56"/>
      <c r="AR268" s="56"/>
      <c r="AS268" s="56"/>
    </row>
    <row r="269" spans="2:45" ht="18">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c r="AG269" s="56"/>
      <c r="AH269" s="56"/>
      <c r="AI269" s="56"/>
      <c r="AJ269" s="56"/>
      <c r="AK269" s="56"/>
      <c r="AL269" s="56"/>
      <c r="AM269" s="56"/>
      <c r="AN269" s="56"/>
      <c r="AO269" s="56"/>
      <c r="AP269" s="56"/>
      <c r="AQ269" s="56"/>
      <c r="AR269" s="56"/>
      <c r="AS269" s="56"/>
    </row>
    <row r="270" spans="2:45" ht="18">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6"/>
      <c r="AG270" s="56"/>
      <c r="AH270" s="56"/>
      <c r="AI270" s="56"/>
      <c r="AJ270" s="56"/>
      <c r="AK270" s="56"/>
      <c r="AL270" s="56"/>
      <c r="AM270" s="56"/>
      <c r="AN270" s="56"/>
      <c r="AO270" s="56"/>
      <c r="AP270" s="56"/>
      <c r="AQ270" s="56"/>
      <c r="AR270" s="56"/>
      <c r="AS270" s="56"/>
    </row>
    <row r="271" spans="2:45" ht="18">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c r="AG271" s="56"/>
      <c r="AH271" s="56"/>
      <c r="AI271" s="56"/>
      <c r="AJ271" s="56"/>
      <c r="AK271" s="56"/>
      <c r="AL271" s="56"/>
      <c r="AM271" s="56"/>
      <c r="AN271" s="56"/>
      <c r="AO271" s="56"/>
      <c r="AP271" s="56"/>
      <c r="AQ271" s="56"/>
      <c r="AR271" s="56"/>
      <c r="AS271" s="56"/>
    </row>
    <row r="272" spans="2:45" ht="18">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c r="AC272" s="56"/>
      <c r="AD272" s="56"/>
      <c r="AE272" s="56"/>
      <c r="AF272" s="56"/>
      <c r="AG272" s="56"/>
      <c r="AH272" s="56"/>
      <c r="AI272" s="56"/>
      <c r="AJ272" s="56"/>
      <c r="AK272" s="56"/>
      <c r="AL272" s="56"/>
      <c r="AM272" s="56"/>
      <c r="AN272" s="56"/>
      <c r="AO272" s="56"/>
      <c r="AP272" s="56"/>
      <c r="AQ272" s="56"/>
      <c r="AR272" s="56"/>
      <c r="AS272" s="56"/>
    </row>
    <row r="273" spans="2:45" ht="18">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row>
    <row r="274" spans="2:45" ht="18">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row>
    <row r="275" spans="2:45" ht="18">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c r="AH275" s="56"/>
      <c r="AI275" s="56"/>
      <c r="AJ275" s="56"/>
      <c r="AK275" s="56"/>
      <c r="AL275" s="56"/>
      <c r="AM275" s="56"/>
      <c r="AN275" s="56"/>
      <c r="AO275" s="56"/>
      <c r="AP275" s="56"/>
      <c r="AQ275" s="56"/>
      <c r="AR275" s="56"/>
      <c r="AS275" s="56"/>
    </row>
    <row r="276" spans="2:45" ht="18">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c r="AH276" s="56"/>
      <c r="AI276" s="56"/>
      <c r="AJ276" s="56"/>
      <c r="AK276" s="56"/>
      <c r="AL276" s="56"/>
      <c r="AM276" s="56"/>
      <c r="AN276" s="56"/>
      <c r="AO276" s="56"/>
      <c r="AP276" s="56"/>
      <c r="AQ276" s="56"/>
      <c r="AR276" s="56"/>
      <c r="AS276" s="56"/>
    </row>
    <row r="277" spans="2:45" ht="18">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row>
    <row r="278" spans="2:45" ht="18">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56"/>
    </row>
    <row r="279" spans="2:45" ht="18">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c r="AI279" s="56"/>
      <c r="AJ279" s="56"/>
      <c r="AK279" s="56"/>
      <c r="AL279" s="56"/>
      <c r="AM279" s="56"/>
      <c r="AN279" s="56"/>
      <c r="AO279" s="56"/>
      <c r="AP279" s="56"/>
      <c r="AQ279" s="56"/>
      <c r="AR279" s="56"/>
      <c r="AS279" s="56"/>
    </row>
    <row r="280" spans="2:45" ht="18">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s="56"/>
      <c r="AS280" s="56"/>
    </row>
    <row r="281" spans="2:45" ht="18">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c r="AI281" s="56"/>
      <c r="AJ281" s="56"/>
      <c r="AK281" s="56"/>
      <c r="AL281" s="56"/>
      <c r="AM281" s="56"/>
      <c r="AN281" s="56"/>
      <c r="AO281" s="56"/>
      <c r="AP281" s="56"/>
      <c r="AQ281" s="56"/>
      <c r="AR281" s="56"/>
      <c r="AS281" s="56"/>
    </row>
    <row r="282" spans="2:45" ht="18">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s="56"/>
      <c r="AS282" s="56"/>
    </row>
    <row r="283" spans="2:45" ht="18">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row>
    <row r="284" spans="2:45" ht="18">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c r="AG284" s="56"/>
      <c r="AH284" s="56"/>
      <c r="AI284" s="56"/>
      <c r="AJ284" s="56"/>
      <c r="AK284" s="56"/>
      <c r="AL284" s="56"/>
      <c r="AM284" s="56"/>
      <c r="AN284" s="56"/>
      <c r="AO284" s="56"/>
      <c r="AP284" s="56"/>
      <c r="AQ284" s="56"/>
      <c r="AR284" s="56"/>
      <c r="AS284" s="56"/>
    </row>
    <row r="285" spans="2:45" ht="18">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c r="AG285" s="56"/>
      <c r="AH285" s="56"/>
      <c r="AI285" s="56"/>
      <c r="AJ285" s="56"/>
      <c r="AK285" s="56"/>
      <c r="AL285" s="56"/>
      <c r="AM285" s="56"/>
      <c r="AN285" s="56"/>
      <c r="AO285" s="56"/>
      <c r="AP285" s="56"/>
      <c r="AQ285" s="56"/>
      <c r="AR285" s="56"/>
      <c r="AS285" s="56"/>
    </row>
    <row r="286" spans="2:45" ht="18">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c r="AG286" s="56"/>
      <c r="AH286" s="56"/>
      <c r="AI286" s="56"/>
      <c r="AJ286" s="56"/>
      <c r="AK286" s="56"/>
      <c r="AL286" s="56"/>
      <c r="AM286" s="56"/>
      <c r="AN286" s="56"/>
      <c r="AO286" s="56"/>
      <c r="AP286" s="56"/>
      <c r="AQ286" s="56"/>
      <c r="AR286" s="56"/>
      <c r="AS286" s="56"/>
    </row>
    <row r="287" spans="2:45" ht="18">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row>
    <row r="288" spans="2:45" ht="18">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row>
    <row r="289" spans="2:45" ht="18">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c r="AC289" s="56"/>
      <c r="AD289" s="56"/>
      <c r="AE289" s="56"/>
      <c r="AF289" s="56"/>
      <c r="AG289" s="56"/>
      <c r="AH289" s="56"/>
      <c r="AI289" s="56"/>
      <c r="AJ289" s="56"/>
      <c r="AK289" s="56"/>
      <c r="AL289" s="56"/>
      <c r="AM289" s="56"/>
      <c r="AN289" s="56"/>
      <c r="AO289" s="56"/>
      <c r="AP289" s="56"/>
      <c r="AQ289" s="56"/>
      <c r="AR289" s="56"/>
      <c r="AS289" s="56"/>
    </row>
    <row r="290" spans="2:45" ht="18">
      <c r="B290" s="56"/>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c r="AK290" s="56"/>
      <c r="AL290" s="56"/>
      <c r="AM290" s="56"/>
      <c r="AN290" s="56"/>
      <c r="AO290" s="56"/>
      <c r="AP290" s="56"/>
      <c r="AQ290" s="56"/>
      <c r="AR290" s="56"/>
      <c r="AS290" s="56"/>
    </row>
    <row r="291" spans="2:45" ht="18">
      <c r="B291" s="56"/>
      <c r="C291" s="56"/>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56"/>
      <c r="AB291" s="56"/>
      <c r="AC291" s="56"/>
      <c r="AD291" s="56"/>
      <c r="AE291" s="56"/>
      <c r="AF291" s="56"/>
      <c r="AG291" s="56"/>
      <c r="AH291" s="56"/>
      <c r="AI291" s="56"/>
      <c r="AJ291" s="56"/>
      <c r="AK291" s="56"/>
      <c r="AL291" s="56"/>
      <c r="AM291" s="56"/>
      <c r="AN291" s="56"/>
      <c r="AO291" s="56"/>
      <c r="AP291" s="56"/>
      <c r="AQ291" s="56"/>
      <c r="AR291" s="56"/>
      <c r="AS291" s="56"/>
    </row>
    <row r="292" spans="2:45" ht="18">
      <c r="B292" s="56"/>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row>
    <row r="293" spans="2:45" ht="18">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56"/>
      <c r="AB293" s="56"/>
      <c r="AC293" s="56"/>
      <c r="AD293" s="56"/>
      <c r="AE293" s="56"/>
      <c r="AF293" s="56"/>
      <c r="AG293" s="56"/>
      <c r="AH293" s="56"/>
      <c r="AI293" s="56"/>
      <c r="AJ293" s="56"/>
      <c r="AK293" s="56"/>
      <c r="AL293" s="56"/>
      <c r="AM293" s="56"/>
      <c r="AN293" s="56"/>
      <c r="AO293" s="56"/>
      <c r="AP293" s="56"/>
      <c r="AQ293" s="56"/>
      <c r="AR293" s="56"/>
      <c r="AS293" s="56"/>
    </row>
    <row r="294" spans="2:45" ht="18">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c r="AG294" s="56"/>
      <c r="AH294" s="56"/>
      <c r="AI294" s="56"/>
      <c r="AJ294" s="56"/>
      <c r="AK294" s="56"/>
      <c r="AL294" s="56"/>
      <c r="AM294" s="56"/>
      <c r="AN294" s="56"/>
      <c r="AO294" s="56"/>
      <c r="AP294" s="56"/>
      <c r="AQ294" s="56"/>
      <c r="AR294" s="56"/>
      <c r="AS294" s="56"/>
    </row>
    <row r="295" spans="2:45" ht="18">
      <c r="B295" s="56"/>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c r="AG295" s="56"/>
      <c r="AH295" s="56"/>
      <c r="AI295" s="56"/>
      <c r="AJ295" s="56"/>
      <c r="AK295" s="56"/>
      <c r="AL295" s="56"/>
      <c r="AM295" s="56"/>
      <c r="AN295" s="56"/>
      <c r="AO295" s="56"/>
      <c r="AP295" s="56"/>
      <c r="AQ295" s="56"/>
      <c r="AR295" s="56"/>
      <c r="AS295" s="56"/>
    </row>
    <row r="296" spans="2:45" ht="18">
      <c r="B296" s="56"/>
      <c r="C296" s="56"/>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56"/>
      <c r="AB296" s="56"/>
      <c r="AC296" s="56"/>
      <c r="AD296" s="56"/>
      <c r="AE296" s="56"/>
      <c r="AF296" s="56"/>
      <c r="AG296" s="56"/>
      <c r="AH296" s="56"/>
      <c r="AI296" s="56"/>
      <c r="AJ296" s="56"/>
      <c r="AK296" s="56"/>
      <c r="AL296" s="56"/>
      <c r="AM296" s="56"/>
      <c r="AN296" s="56"/>
      <c r="AO296" s="56"/>
      <c r="AP296" s="56"/>
      <c r="AQ296" s="56"/>
      <c r="AR296" s="56"/>
      <c r="AS296" s="56"/>
    </row>
    <row r="297" spans="2:45" ht="18">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c r="AI297" s="56"/>
      <c r="AJ297" s="56"/>
      <c r="AK297" s="56"/>
      <c r="AL297" s="56"/>
      <c r="AM297" s="56"/>
      <c r="AN297" s="56"/>
      <c r="AO297" s="56"/>
      <c r="AP297" s="56"/>
      <c r="AQ297" s="56"/>
      <c r="AR297" s="56"/>
      <c r="AS297" s="56"/>
    </row>
    <row r="298" spans="2:45" ht="18">
      <c r="B298" s="56"/>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c r="AG298" s="56"/>
      <c r="AH298" s="56"/>
      <c r="AI298" s="56"/>
      <c r="AJ298" s="56"/>
      <c r="AK298" s="56"/>
      <c r="AL298" s="56"/>
      <c r="AM298" s="56"/>
      <c r="AN298" s="56"/>
      <c r="AO298" s="56"/>
      <c r="AP298" s="56"/>
      <c r="AQ298" s="56"/>
      <c r="AR298" s="56"/>
      <c r="AS298" s="56"/>
    </row>
    <row r="299" spans="2:45" ht="18">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c r="AG299" s="56"/>
      <c r="AH299" s="56"/>
      <c r="AI299" s="56"/>
      <c r="AJ299" s="56"/>
      <c r="AK299" s="56"/>
      <c r="AL299" s="56"/>
      <c r="AM299" s="56"/>
      <c r="AN299" s="56"/>
      <c r="AO299" s="56"/>
      <c r="AP299" s="56"/>
      <c r="AQ299" s="56"/>
      <c r="AR299" s="56"/>
      <c r="AS299" s="56"/>
    </row>
    <row r="300" spans="2:45" ht="18">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c r="AG300" s="56"/>
      <c r="AH300" s="56"/>
      <c r="AI300" s="56"/>
      <c r="AJ300" s="56"/>
      <c r="AK300" s="56"/>
      <c r="AL300" s="56"/>
      <c r="AM300" s="56"/>
      <c r="AN300" s="56"/>
      <c r="AO300" s="56"/>
      <c r="AP300" s="56"/>
      <c r="AQ300" s="56"/>
      <c r="AR300" s="56"/>
      <c r="AS300" s="56"/>
    </row>
    <row r="301" spans="2:45" ht="18">
      <c r="B301" s="56"/>
      <c r="C301" s="56"/>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c r="AG301" s="56"/>
      <c r="AH301" s="56"/>
      <c r="AI301" s="56"/>
      <c r="AJ301" s="56"/>
      <c r="AK301" s="56"/>
      <c r="AL301" s="56"/>
      <c r="AM301" s="56"/>
      <c r="AN301" s="56"/>
      <c r="AO301" s="56"/>
      <c r="AP301" s="56"/>
      <c r="AQ301" s="56"/>
      <c r="AR301" s="56"/>
      <c r="AS301" s="56"/>
    </row>
    <row r="302" spans="2:45" ht="18">
      <c r="B302" s="56"/>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c r="AG302" s="56"/>
      <c r="AH302" s="56"/>
      <c r="AI302" s="56"/>
      <c r="AJ302" s="56"/>
      <c r="AK302" s="56"/>
      <c r="AL302" s="56"/>
      <c r="AM302" s="56"/>
      <c r="AN302" s="56"/>
      <c r="AO302" s="56"/>
      <c r="AP302" s="56"/>
      <c r="AQ302" s="56"/>
      <c r="AR302" s="56"/>
      <c r="AS302" s="56"/>
    </row>
    <row r="303" spans="2:45" ht="18">
      <c r="B303" s="56"/>
      <c r="C303" s="56"/>
      <c r="D303" s="56"/>
      <c r="E303" s="56"/>
      <c r="F303" s="56"/>
      <c r="G303" s="56"/>
      <c r="H303" s="56"/>
      <c r="I303" s="56"/>
      <c r="J303" s="56"/>
      <c r="K303" s="56"/>
      <c r="L303" s="56"/>
      <c r="M303" s="56"/>
      <c r="N303" s="56"/>
      <c r="O303" s="56"/>
      <c r="P303" s="56"/>
      <c r="Q303" s="56"/>
      <c r="R303" s="56"/>
      <c r="S303" s="56"/>
      <c r="T303" s="56"/>
      <c r="U303" s="56"/>
      <c r="V303" s="56"/>
      <c r="W303" s="56"/>
      <c r="X303" s="56"/>
      <c r="Y303" s="56"/>
      <c r="Z303" s="56"/>
      <c r="AA303" s="56"/>
      <c r="AB303" s="56"/>
      <c r="AC303" s="56"/>
      <c r="AD303" s="56"/>
      <c r="AE303" s="56"/>
      <c r="AF303" s="56"/>
      <c r="AG303" s="56"/>
      <c r="AH303" s="56"/>
      <c r="AI303" s="56"/>
      <c r="AJ303" s="56"/>
      <c r="AK303" s="56"/>
      <c r="AL303" s="56"/>
      <c r="AM303" s="56"/>
      <c r="AN303" s="56"/>
      <c r="AO303" s="56"/>
      <c r="AP303" s="56"/>
      <c r="AQ303" s="56"/>
      <c r="AR303" s="56"/>
      <c r="AS303" s="56"/>
    </row>
    <row r="304" spans="2:45" ht="18">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c r="AG304" s="56"/>
      <c r="AH304" s="56"/>
      <c r="AI304" s="56"/>
      <c r="AJ304" s="56"/>
      <c r="AK304" s="56"/>
      <c r="AL304" s="56"/>
      <c r="AM304" s="56"/>
      <c r="AN304" s="56"/>
      <c r="AO304" s="56"/>
      <c r="AP304" s="56"/>
      <c r="AQ304" s="56"/>
      <c r="AR304" s="56"/>
      <c r="AS304" s="56"/>
    </row>
    <row r="305" spans="2:45" ht="18">
      <c r="B305" s="56"/>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56"/>
      <c r="AB305" s="56"/>
      <c r="AC305" s="56"/>
      <c r="AD305" s="56"/>
      <c r="AE305" s="56"/>
      <c r="AF305" s="56"/>
      <c r="AG305" s="56"/>
      <c r="AH305" s="56"/>
      <c r="AI305" s="56"/>
      <c r="AJ305" s="56"/>
      <c r="AK305" s="56"/>
      <c r="AL305" s="56"/>
      <c r="AM305" s="56"/>
      <c r="AN305" s="56"/>
      <c r="AO305" s="56"/>
      <c r="AP305" s="56"/>
      <c r="AQ305" s="56"/>
      <c r="AR305" s="56"/>
      <c r="AS305" s="56"/>
    </row>
    <row r="306" spans="2:45" ht="18">
      <c r="B306" s="56"/>
      <c r="C306" s="56"/>
      <c r="D306" s="56"/>
      <c r="E306" s="56"/>
      <c r="F306" s="56"/>
      <c r="G306" s="56"/>
      <c r="H306" s="56"/>
      <c r="I306" s="56"/>
      <c r="J306" s="56"/>
      <c r="K306" s="56"/>
      <c r="L306" s="56"/>
      <c r="M306" s="56"/>
      <c r="N306" s="56"/>
      <c r="O306" s="56"/>
      <c r="P306" s="56"/>
      <c r="Q306" s="56"/>
      <c r="R306" s="56"/>
      <c r="S306" s="56"/>
      <c r="T306" s="56"/>
      <c r="U306" s="56"/>
      <c r="V306" s="56"/>
      <c r="W306" s="56"/>
      <c r="X306" s="56"/>
      <c r="Y306" s="56"/>
      <c r="Z306" s="56"/>
      <c r="AA306" s="56"/>
      <c r="AB306" s="56"/>
      <c r="AC306" s="56"/>
      <c r="AD306" s="56"/>
      <c r="AE306" s="56"/>
      <c r="AF306" s="56"/>
      <c r="AG306" s="56"/>
      <c r="AH306" s="56"/>
      <c r="AI306" s="56"/>
      <c r="AJ306" s="56"/>
      <c r="AK306" s="56"/>
      <c r="AL306" s="56"/>
      <c r="AM306" s="56"/>
      <c r="AN306" s="56"/>
      <c r="AO306" s="56"/>
      <c r="AP306" s="56"/>
      <c r="AQ306" s="56"/>
      <c r="AR306" s="56"/>
      <c r="AS306" s="56"/>
    </row>
    <row r="307" spans="2:45" ht="18">
      <c r="B307" s="56"/>
      <c r="C307" s="56"/>
      <c r="D307" s="56"/>
      <c r="E307" s="56"/>
      <c r="F307" s="56"/>
      <c r="G307" s="56"/>
      <c r="H307" s="56"/>
      <c r="I307" s="56"/>
      <c r="J307" s="56"/>
      <c r="K307" s="56"/>
      <c r="L307" s="56"/>
      <c r="M307" s="56"/>
      <c r="N307" s="56"/>
      <c r="O307" s="56"/>
      <c r="P307" s="56"/>
      <c r="Q307" s="56"/>
      <c r="R307" s="56"/>
      <c r="S307" s="56"/>
      <c r="T307" s="56"/>
      <c r="U307" s="56"/>
      <c r="V307" s="56"/>
      <c r="W307" s="56"/>
      <c r="X307" s="56"/>
      <c r="Y307" s="56"/>
      <c r="Z307" s="56"/>
      <c r="AA307" s="56"/>
      <c r="AB307" s="56"/>
      <c r="AC307" s="56"/>
      <c r="AD307" s="56"/>
      <c r="AE307" s="56"/>
      <c r="AF307" s="56"/>
      <c r="AG307" s="56"/>
      <c r="AH307" s="56"/>
      <c r="AI307" s="56"/>
      <c r="AJ307" s="56"/>
      <c r="AK307" s="56"/>
      <c r="AL307" s="56"/>
      <c r="AM307" s="56"/>
      <c r="AN307" s="56"/>
      <c r="AO307" s="56"/>
      <c r="AP307" s="56"/>
      <c r="AQ307" s="56"/>
      <c r="AR307" s="56"/>
      <c r="AS307" s="56"/>
    </row>
    <row r="308" spans="2:45" ht="18">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c r="AI308" s="56"/>
      <c r="AJ308" s="56"/>
      <c r="AK308" s="56"/>
      <c r="AL308" s="56"/>
      <c r="AM308" s="56"/>
      <c r="AN308" s="56"/>
      <c r="AO308" s="56"/>
      <c r="AP308" s="56"/>
      <c r="AQ308" s="56"/>
      <c r="AR308" s="56"/>
      <c r="AS308" s="56"/>
    </row>
    <row r="309" spans="2:45" ht="18">
      <c r="B309" s="56"/>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56"/>
      <c r="AB309" s="56"/>
      <c r="AC309" s="56"/>
      <c r="AD309" s="56"/>
      <c r="AE309" s="56"/>
      <c r="AF309" s="56"/>
      <c r="AG309" s="56"/>
      <c r="AH309" s="56"/>
      <c r="AI309" s="56"/>
      <c r="AJ309" s="56"/>
      <c r="AK309" s="56"/>
      <c r="AL309" s="56"/>
      <c r="AM309" s="56"/>
      <c r="AN309" s="56"/>
      <c r="AO309" s="56"/>
      <c r="AP309" s="56"/>
      <c r="AQ309" s="56"/>
      <c r="AR309" s="56"/>
      <c r="AS309" s="56"/>
    </row>
    <row r="310" spans="2:45" ht="18">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c r="AG310" s="56"/>
      <c r="AH310" s="56"/>
      <c r="AI310" s="56"/>
      <c r="AJ310" s="56"/>
      <c r="AK310" s="56"/>
      <c r="AL310" s="56"/>
      <c r="AM310" s="56"/>
      <c r="AN310" s="56"/>
      <c r="AO310" s="56"/>
      <c r="AP310" s="56"/>
      <c r="AQ310" s="56"/>
      <c r="AR310" s="56"/>
      <c r="AS310" s="56"/>
    </row>
    <row r="311" spans="2:45" ht="18">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c r="AI311" s="56"/>
      <c r="AJ311" s="56"/>
      <c r="AK311" s="56"/>
      <c r="AL311" s="56"/>
      <c r="AM311" s="56"/>
      <c r="AN311" s="56"/>
      <c r="AO311" s="56"/>
      <c r="AP311" s="56"/>
      <c r="AQ311" s="56"/>
      <c r="AR311" s="56"/>
      <c r="AS311" s="56"/>
    </row>
    <row r="312" spans="2:45" ht="18">
      <c r="B312" s="56"/>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c r="AA312" s="56"/>
      <c r="AB312" s="56"/>
      <c r="AC312" s="56"/>
      <c r="AD312" s="56"/>
      <c r="AE312" s="56"/>
      <c r="AF312" s="56"/>
      <c r="AG312" s="56"/>
      <c r="AH312" s="56"/>
      <c r="AI312" s="56"/>
      <c r="AJ312" s="56"/>
      <c r="AK312" s="56"/>
      <c r="AL312" s="56"/>
      <c r="AM312" s="56"/>
      <c r="AN312" s="56"/>
      <c r="AO312" s="56"/>
      <c r="AP312" s="56"/>
      <c r="AQ312" s="56"/>
      <c r="AR312" s="56"/>
      <c r="AS312" s="56"/>
    </row>
    <row r="313" spans="2:45" ht="18">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c r="AG313" s="56"/>
      <c r="AH313" s="56"/>
      <c r="AI313" s="56"/>
      <c r="AJ313" s="56"/>
      <c r="AK313" s="56"/>
      <c r="AL313" s="56"/>
      <c r="AM313" s="56"/>
      <c r="AN313" s="56"/>
      <c r="AO313" s="56"/>
      <c r="AP313" s="56"/>
      <c r="AQ313" s="56"/>
      <c r="AR313" s="56"/>
      <c r="AS313" s="56"/>
    </row>
    <row r="314" spans="2:45" ht="18">
      <c r="B314" s="5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c r="AG314" s="56"/>
      <c r="AH314" s="56"/>
      <c r="AI314" s="56"/>
      <c r="AJ314" s="56"/>
      <c r="AK314" s="56"/>
      <c r="AL314" s="56"/>
      <c r="AM314" s="56"/>
      <c r="AN314" s="56"/>
      <c r="AO314" s="56"/>
      <c r="AP314" s="56"/>
      <c r="AQ314" s="56"/>
      <c r="AR314" s="56"/>
      <c r="AS314" s="56"/>
    </row>
    <row r="315" spans="2:45" ht="18">
      <c r="B315" s="56"/>
      <c r="C315" s="56"/>
      <c r="D315" s="56"/>
      <c r="E315" s="56"/>
      <c r="F315" s="56"/>
      <c r="G315" s="56"/>
      <c r="H315" s="56"/>
      <c r="I315" s="56"/>
      <c r="J315" s="56"/>
      <c r="K315" s="56"/>
      <c r="L315" s="56"/>
      <c r="M315" s="56"/>
      <c r="N315" s="56"/>
      <c r="O315" s="56"/>
      <c r="P315" s="56"/>
      <c r="Q315" s="56"/>
      <c r="R315" s="56"/>
      <c r="S315" s="56"/>
      <c r="T315" s="56"/>
      <c r="U315" s="56"/>
      <c r="V315" s="56"/>
      <c r="W315" s="56"/>
      <c r="X315" s="56"/>
      <c r="Y315" s="56"/>
      <c r="Z315" s="56"/>
      <c r="AA315" s="56"/>
      <c r="AB315" s="56"/>
      <c r="AC315" s="56"/>
      <c r="AD315" s="56"/>
      <c r="AE315" s="56"/>
      <c r="AF315" s="56"/>
      <c r="AG315" s="56"/>
      <c r="AH315" s="56"/>
      <c r="AI315" s="56"/>
      <c r="AJ315" s="56"/>
      <c r="AK315" s="56"/>
      <c r="AL315" s="56"/>
      <c r="AM315" s="56"/>
      <c r="AN315" s="56"/>
      <c r="AO315" s="56"/>
      <c r="AP315" s="56"/>
      <c r="AQ315" s="56"/>
      <c r="AR315" s="56"/>
      <c r="AS315" s="56"/>
    </row>
    <row r="316" spans="2:45" ht="18">
      <c r="B316" s="56"/>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s="56"/>
      <c r="AS316" s="56"/>
    </row>
    <row r="317" spans="2:45" ht="18">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c r="AA317" s="56"/>
      <c r="AB317" s="56"/>
      <c r="AC317" s="56"/>
      <c r="AD317" s="56"/>
      <c r="AE317" s="56"/>
      <c r="AF317" s="56"/>
      <c r="AG317" s="56"/>
      <c r="AH317" s="56"/>
      <c r="AI317" s="56"/>
      <c r="AJ317" s="56"/>
      <c r="AK317" s="56"/>
      <c r="AL317" s="56"/>
      <c r="AM317" s="56"/>
      <c r="AN317" s="56"/>
      <c r="AO317" s="56"/>
      <c r="AP317" s="56"/>
      <c r="AQ317" s="56"/>
      <c r="AR317" s="56"/>
      <c r="AS317" s="56"/>
    </row>
    <row r="318" spans="2:45" ht="18">
      <c r="B318" s="56"/>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c r="AA318" s="56"/>
      <c r="AB318" s="56"/>
      <c r="AC318" s="56"/>
      <c r="AD318" s="56"/>
      <c r="AE318" s="56"/>
      <c r="AF318" s="56"/>
      <c r="AG318" s="56"/>
      <c r="AH318" s="56"/>
      <c r="AI318" s="56"/>
      <c r="AJ318" s="56"/>
      <c r="AK318" s="56"/>
      <c r="AL318" s="56"/>
      <c r="AM318" s="56"/>
      <c r="AN318" s="56"/>
      <c r="AO318" s="56"/>
      <c r="AP318" s="56"/>
      <c r="AQ318" s="56"/>
      <c r="AR318" s="56"/>
      <c r="AS318" s="56"/>
    </row>
    <row r="319" spans="2:45" ht="18">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c r="AG319" s="56"/>
      <c r="AH319" s="56"/>
      <c r="AI319" s="56"/>
      <c r="AJ319" s="56"/>
      <c r="AK319" s="56"/>
      <c r="AL319" s="56"/>
      <c r="AM319" s="56"/>
      <c r="AN319" s="56"/>
      <c r="AO319" s="56"/>
      <c r="AP319" s="56"/>
      <c r="AQ319" s="56"/>
      <c r="AR319" s="56"/>
      <c r="AS319" s="56"/>
    </row>
    <row r="320" spans="2:45" ht="18">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c r="AA320" s="56"/>
      <c r="AB320" s="56"/>
      <c r="AC320" s="56"/>
      <c r="AD320" s="56"/>
      <c r="AE320" s="56"/>
      <c r="AF320" s="56"/>
      <c r="AG320" s="56"/>
      <c r="AH320" s="56"/>
      <c r="AI320" s="56"/>
      <c r="AJ320" s="56"/>
      <c r="AK320" s="56"/>
      <c r="AL320" s="56"/>
      <c r="AM320" s="56"/>
      <c r="AN320" s="56"/>
      <c r="AO320" s="56"/>
      <c r="AP320" s="56"/>
      <c r="AQ320" s="56"/>
      <c r="AR320" s="56"/>
      <c r="AS320" s="56"/>
    </row>
    <row r="321" spans="2:45" ht="18">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c r="AB321" s="56"/>
      <c r="AC321" s="56"/>
      <c r="AD321" s="56"/>
      <c r="AE321" s="56"/>
      <c r="AF321" s="56"/>
      <c r="AG321" s="56"/>
      <c r="AH321" s="56"/>
      <c r="AI321" s="56"/>
      <c r="AJ321" s="56"/>
      <c r="AK321" s="56"/>
      <c r="AL321" s="56"/>
      <c r="AM321" s="56"/>
      <c r="AN321" s="56"/>
      <c r="AO321" s="56"/>
      <c r="AP321" s="56"/>
      <c r="AQ321" s="56"/>
      <c r="AR321" s="56"/>
      <c r="AS321" s="56"/>
    </row>
    <row r="322" spans="2:45" ht="18">
      <c r="B322" s="56"/>
      <c r="C322" s="56"/>
      <c r="D322" s="56"/>
      <c r="E322" s="56"/>
      <c r="F322" s="56"/>
      <c r="G322" s="56"/>
      <c r="H322" s="56"/>
      <c r="I322" s="56"/>
      <c r="J322" s="56"/>
      <c r="K322" s="56"/>
      <c r="L322" s="56"/>
      <c r="M322" s="56"/>
      <c r="N322" s="56"/>
      <c r="O322" s="56"/>
      <c r="P322" s="56"/>
      <c r="Q322" s="56"/>
      <c r="R322" s="56"/>
      <c r="S322" s="56"/>
      <c r="T322" s="56"/>
      <c r="U322" s="56"/>
      <c r="V322" s="56"/>
      <c r="W322" s="56"/>
      <c r="X322" s="56"/>
      <c r="Y322" s="56"/>
      <c r="Z322" s="56"/>
      <c r="AA322" s="56"/>
      <c r="AB322" s="56"/>
      <c r="AC322" s="56"/>
      <c r="AD322" s="56"/>
      <c r="AE322" s="56"/>
      <c r="AF322" s="56"/>
      <c r="AG322" s="56"/>
      <c r="AH322" s="56"/>
      <c r="AI322" s="56"/>
      <c r="AJ322" s="56"/>
      <c r="AK322" s="56"/>
      <c r="AL322" s="56"/>
      <c r="AM322" s="56"/>
      <c r="AN322" s="56"/>
      <c r="AO322" s="56"/>
      <c r="AP322" s="56"/>
      <c r="AQ322" s="56"/>
      <c r="AR322" s="56"/>
      <c r="AS322" s="56"/>
    </row>
    <row r="323" spans="2:45" ht="18">
      <c r="B323" s="56"/>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c r="AG323" s="56"/>
      <c r="AH323" s="56"/>
      <c r="AI323" s="56"/>
      <c r="AJ323" s="56"/>
      <c r="AK323" s="56"/>
      <c r="AL323" s="56"/>
      <c r="AM323" s="56"/>
      <c r="AN323" s="56"/>
      <c r="AO323" s="56"/>
      <c r="AP323" s="56"/>
      <c r="AQ323" s="56"/>
      <c r="AR323" s="56"/>
      <c r="AS323" s="56"/>
    </row>
    <row r="324" spans="2:45" ht="18">
      <c r="B324" s="56"/>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c r="AA324" s="56"/>
      <c r="AB324" s="56"/>
      <c r="AC324" s="56"/>
      <c r="AD324" s="56"/>
      <c r="AE324" s="56"/>
      <c r="AF324" s="56"/>
      <c r="AG324" s="56"/>
      <c r="AH324" s="56"/>
      <c r="AI324" s="56"/>
      <c r="AJ324" s="56"/>
      <c r="AK324" s="56"/>
      <c r="AL324" s="56"/>
      <c r="AM324" s="56"/>
      <c r="AN324" s="56"/>
      <c r="AO324" s="56"/>
      <c r="AP324" s="56"/>
      <c r="AQ324" s="56"/>
      <c r="AR324" s="56"/>
      <c r="AS324" s="56"/>
    </row>
    <row r="325" spans="2:45" ht="18">
      <c r="B325" s="56"/>
      <c r="C325" s="56"/>
      <c r="D325" s="56"/>
      <c r="E325" s="56"/>
      <c r="F325" s="56"/>
      <c r="G325" s="56"/>
      <c r="H325" s="56"/>
      <c r="I325" s="56"/>
      <c r="J325" s="56"/>
      <c r="K325" s="56"/>
      <c r="L325" s="56"/>
      <c r="M325" s="56"/>
      <c r="N325" s="56"/>
      <c r="O325" s="56"/>
      <c r="P325" s="56"/>
      <c r="Q325" s="56"/>
      <c r="R325" s="56"/>
      <c r="S325" s="56"/>
      <c r="T325" s="56"/>
      <c r="U325" s="56"/>
      <c r="V325" s="56"/>
      <c r="W325" s="56"/>
      <c r="X325" s="56"/>
      <c r="Y325" s="56"/>
      <c r="Z325" s="56"/>
      <c r="AA325" s="56"/>
      <c r="AB325" s="56"/>
      <c r="AC325" s="56"/>
      <c r="AD325" s="56"/>
      <c r="AE325" s="56"/>
      <c r="AF325" s="56"/>
      <c r="AG325" s="56"/>
      <c r="AH325" s="56"/>
      <c r="AI325" s="56"/>
      <c r="AJ325" s="56"/>
      <c r="AK325" s="56"/>
      <c r="AL325" s="56"/>
      <c r="AM325" s="56"/>
      <c r="AN325" s="56"/>
      <c r="AO325" s="56"/>
      <c r="AP325" s="56"/>
      <c r="AQ325" s="56"/>
      <c r="AR325" s="56"/>
      <c r="AS325" s="56"/>
    </row>
    <row r="326" spans="2:45" ht="18">
      <c r="B326" s="56"/>
      <c r="C326" s="56"/>
      <c r="D326" s="56"/>
      <c r="E326" s="56"/>
      <c r="F326" s="56"/>
      <c r="G326" s="56"/>
      <c r="H326" s="56"/>
      <c r="I326" s="56"/>
      <c r="J326" s="56"/>
      <c r="K326" s="56"/>
      <c r="L326" s="56"/>
      <c r="M326" s="56"/>
      <c r="N326" s="56"/>
      <c r="O326" s="56"/>
      <c r="P326" s="56"/>
      <c r="Q326" s="56"/>
      <c r="R326" s="56"/>
      <c r="S326" s="56"/>
      <c r="T326" s="56"/>
      <c r="U326" s="56"/>
      <c r="V326" s="56"/>
      <c r="W326" s="56"/>
      <c r="X326" s="56"/>
      <c r="Y326" s="56"/>
      <c r="Z326" s="56"/>
      <c r="AA326" s="56"/>
      <c r="AB326" s="56"/>
      <c r="AC326" s="56"/>
      <c r="AD326" s="56"/>
      <c r="AE326" s="56"/>
      <c r="AF326" s="56"/>
      <c r="AG326" s="56"/>
      <c r="AH326" s="56"/>
      <c r="AI326" s="56"/>
      <c r="AJ326" s="56"/>
      <c r="AK326" s="56"/>
      <c r="AL326" s="56"/>
      <c r="AM326" s="56"/>
      <c r="AN326" s="56"/>
      <c r="AO326" s="56"/>
      <c r="AP326" s="56"/>
      <c r="AQ326" s="56"/>
      <c r="AR326" s="56"/>
      <c r="AS326" s="56"/>
    </row>
    <row r="327" spans="2:45" ht="18">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c r="AH327" s="56"/>
      <c r="AI327" s="56"/>
      <c r="AJ327" s="56"/>
      <c r="AK327" s="56"/>
      <c r="AL327" s="56"/>
      <c r="AM327" s="56"/>
      <c r="AN327" s="56"/>
      <c r="AO327" s="56"/>
      <c r="AP327" s="56"/>
      <c r="AQ327" s="56"/>
      <c r="AR327" s="56"/>
      <c r="AS327" s="56"/>
    </row>
    <row r="328" spans="2:45" ht="18">
      <c r="B328" s="56"/>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c r="AG328" s="56"/>
      <c r="AH328" s="56"/>
      <c r="AI328" s="56"/>
      <c r="AJ328" s="56"/>
      <c r="AK328" s="56"/>
      <c r="AL328" s="56"/>
      <c r="AM328" s="56"/>
      <c r="AN328" s="56"/>
      <c r="AO328" s="56"/>
      <c r="AP328" s="56"/>
      <c r="AQ328" s="56"/>
      <c r="AR328" s="56"/>
      <c r="AS328" s="56"/>
    </row>
    <row r="329" spans="2:45" ht="18">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c r="AI329" s="56"/>
      <c r="AJ329" s="56"/>
      <c r="AK329" s="56"/>
      <c r="AL329" s="56"/>
      <c r="AM329" s="56"/>
      <c r="AN329" s="56"/>
      <c r="AO329" s="56"/>
      <c r="AP329" s="56"/>
      <c r="AQ329" s="56"/>
      <c r="AR329" s="56"/>
      <c r="AS329" s="56"/>
    </row>
    <row r="330" spans="2:45" ht="18">
      <c r="B330" s="56"/>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c r="AA330" s="56"/>
      <c r="AB330" s="56"/>
      <c r="AC330" s="56"/>
      <c r="AD330" s="56"/>
      <c r="AE330" s="56"/>
      <c r="AF330" s="56"/>
      <c r="AG330" s="56"/>
      <c r="AH330" s="56"/>
      <c r="AI330" s="56"/>
      <c r="AJ330" s="56"/>
      <c r="AK330" s="56"/>
      <c r="AL330" s="56"/>
      <c r="AM330" s="56"/>
      <c r="AN330" s="56"/>
      <c r="AO330" s="56"/>
      <c r="AP330" s="56"/>
      <c r="AQ330" s="56"/>
      <c r="AR330" s="56"/>
      <c r="AS330" s="56"/>
    </row>
    <row r="331" spans="2:45" ht="18">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6"/>
      <c r="AB331" s="56"/>
      <c r="AC331" s="56"/>
      <c r="AD331" s="56"/>
      <c r="AE331" s="56"/>
      <c r="AF331" s="56"/>
      <c r="AG331" s="56"/>
      <c r="AH331" s="56"/>
      <c r="AI331" s="56"/>
      <c r="AJ331" s="56"/>
      <c r="AK331" s="56"/>
      <c r="AL331" s="56"/>
      <c r="AM331" s="56"/>
      <c r="AN331" s="56"/>
      <c r="AO331" s="56"/>
      <c r="AP331" s="56"/>
      <c r="AQ331" s="56"/>
      <c r="AR331" s="56"/>
      <c r="AS331" s="56"/>
    </row>
    <row r="332" spans="2:45" ht="18">
      <c r="B332" s="56"/>
      <c r="C332" s="56"/>
      <c r="D332" s="56"/>
      <c r="E332" s="56"/>
      <c r="F332" s="56"/>
      <c r="G332" s="56"/>
      <c r="H332" s="56"/>
      <c r="I332" s="56"/>
      <c r="J332" s="56"/>
      <c r="K332" s="56"/>
      <c r="L332" s="56"/>
      <c r="M332" s="56"/>
      <c r="N332" s="56"/>
      <c r="O332" s="56"/>
      <c r="P332" s="56"/>
      <c r="Q332" s="56"/>
      <c r="R332" s="56"/>
      <c r="S332" s="56"/>
      <c r="T332" s="56"/>
      <c r="U332" s="56"/>
      <c r="V332" s="56"/>
      <c r="W332" s="56"/>
      <c r="X332" s="56"/>
      <c r="Y332" s="56"/>
      <c r="Z332" s="56"/>
      <c r="AA332" s="56"/>
      <c r="AB332" s="56"/>
      <c r="AC332" s="56"/>
      <c r="AD332" s="56"/>
      <c r="AE332" s="56"/>
      <c r="AF332" s="56"/>
      <c r="AG332" s="56"/>
      <c r="AH332" s="56"/>
      <c r="AI332" s="56"/>
      <c r="AJ332" s="56"/>
      <c r="AK332" s="56"/>
      <c r="AL332" s="56"/>
      <c r="AM332" s="56"/>
      <c r="AN332" s="56"/>
      <c r="AO332" s="56"/>
      <c r="AP332" s="56"/>
      <c r="AQ332" s="56"/>
      <c r="AR332" s="56"/>
      <c r="AS332" s="56"/>
    </row>
    <row r="333" spans="2:45" ht="18">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c r="Z333" s="56"/>
      <c r="AA333" s="56"/>
      <c r="AB333" s="56"/>
      <c r="AC333" s="56"/>
      <c r="AD333" s="56"/>
      <c r="AE333" s="56"/>
      <c r="AF333" s="56"/>
      <c r="AG333" s="56"/>
      <c r="AH333" s="56"/>
      <c r="AI333" s="56"/>
      <c r="AJ333" s="56"/>
      <c r="AK333" s="56"/>
      <c r="AL333" s="56"/>
      <c r="AM333" s="56"/>
      <c r="AN333" s="56"/>
      <c r="AO333" s="56"/>
      <c r="AP333" s="56"/>
      <c r="AQ333" s="56"/>
      <c r="AR333" s="56"/>
      <c r="AS333" s="56"/>
    </row>
    <row r="334" spans="2:45" ht="18">
      <c r="B334" s="56"/>
      <c r="C334" s="56"/>
      <c r="D334" s="56"/>
      <c r="E334" s="56"/>
      <c r="F334" s="56"/>
      <c r="G334" s="56"/>
      <c r="H334" s="56"/>
      <c r="I334" s="56"/>
      <c r="J334" s="56"/>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c r="AI334" s="56"/>
      <c r="AJ334" s="56"/>
      <c r="AK334" s="56"/>
      <c r="AL334" s="56"/>
      <c r="AM334" s="56"/>
      <c r="AN334" s="56"/>
      <c r="AO334" s="56"/>
      <c r="AP334" s="56"/>
      <c r="AQ334" s="56"/>
      <c r="AR334" s="56"/>
      <c r="AS334" s="56"/>
    </row>
    <row r="335" spans="2:45" ht="18">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c r="AG335" s="56"/>
      <c r="AH335" s="56"/>
      <c r="AI335" s="56"/>
      <c r="AJ335" s="56"/>
      <c r="AK335" s="56"/>
      <c r="AL335" s="56"/>
      <c r="AM335" s="56"/>
      <c r="AN335" s="56"/>
      <c r="AO335" s="56"/>
      <c r="AP335" s="56"/>
      <c r="AQ335" s="56"/>
      <c r="AR335" s="56"/>
      <c r="AS335" s="56"/>
    </row>
    <row r="336" spans="2:45" ht="18">
      <c r="B336" s="56"/>
      <c r="C336" s="56"/>
      <c r="D336" s="56"/>
      <c r="E336" s="56"/>
      <c r="F336" s="56"/>
      <c r="G336" s="56"/>
      <c r="H336" s="56"/>
      <c r="I336" s="56"/>
      <c r="J336" s="56"/>
      <c r="K336" s="56"/>
      <c r="L336" s="56"/>
      <c r="M336" s="56"/>
      <c r="N336" s="56"/>
      <c r="O336" s="56"/>
      <c r="P336" s="56"/>
      <c r="Q336" s="56"/>
      <c r="R336" s="56"/>
      <c r="S336" s="56"/>
      <c r="T336" s="56"/>
      <c r="U336" s="56"/>
      <c r="V336" s="56"/>
      <c r="W336" s="56"/>
      <c r="X336" s="56"/>
      <c r="Y336" s="56"/>
      <c r="Z336" s="56"/>
      <c r="AA336" s="56"/>
      <c r="AB336" s="56"/>
      <c r="AC336" s="56"/>
      <c r="AD336" s="56"/>
      <c r="AE336" s="56"/>
      <c r="AF336" s="56"/>
      <c r="AG336" s="56"/>
      <c r="AH336" s="56"/>
      <c r="AI336" s="56"/>
      <c r="AJ336" s="56"/>
      <c r="AK336" s="56"/>
      <c r="AL336" s="56"/>
      <c r="AM336" s="56"/>
      <c r="AN336" s="56"/>
      <c r="AO336" s="56"/>
      <c r="AP336" s="56"/>
      <c r="AQ336" s="56"/>
      <c r="AR336" s="56"/>
      <c r="AS336" s="56"/>
    </row>
    <row r="337" spans="2:45" ht="18">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c r="AA337" s="56"/>
      <c r="AB337" s="56"/>
      <c r="AC337" s="56"/>
      <c r="AD337" s="56"/>
      <c r="AE337" s="56"/>
      <c r="AF337" s="56"/>
      <c r="AG337" s="56"/>
      <c r="AH337" s="56"/>
      <c r="AI337" s="56"/>
      <c r="AJ337" s="56"/>
      <c r="AK337" s="56"/>
      <c r="AL337" s="56"/>
      <c r="AM337" s="56"/>
      <c r="AN337" s="56"/>
      <c r="AO337" s="56"/>
      <c r="AP337" s="56"/>
      <c r="AQ337" s="56"/>
      <c r="AR337" s="56"/>
      <c r="AS337" s="56"/>
    </row>
    <row r="338" spans="2:45" ht="18">
      <c r="B338" s="56"/>
      <c r="C338" s="56"/>
      <c r="D338" s="56"/>
      <c r="E338" s="56"/>
      <c r="F338" s="56"/>
      <c r="G338" s="56"/>
      <c r="H338" s="56"/>
      <c r="I338" s="56"/>
      <c r="J338" s="56"/>
      <c r="K338" s="56"/>
      <c r="L338" s="56"/>
      <c r="M338" s="56"/>
      <c r="N338" s="56"/>
      <c r="O338" s="56"/>
      <c r="P338" s="56"/>
      <c r="Q338" s="56"/>
      <c r="R338" s="56"/>
      <c r="S338" s="56"/>
      <c r="T338" s="56"/>
      <c r="U338" s="56"/>
      <c r="V338" s="56"/>
      <c r="W338" s="56"/>
      <c r="X338" s="56"/>
      <c r="Y338" s="56"/>
      <c r="Z338" s="56"/>
      <c r="AA338" s="56"/>
      <c r="AB338" s="56"/>
      <c r="AC338" s="56"/>
      <c r="AD338" s="56"/>
      <c r="AE338" s="56"/>
      <c r="AF338" s="56"/>
      <c r="AG338" s="56"/>
      <c r="AH338" s="56"/>
      <c r="AI338" s="56"/>
      <c r="AJ338" s="56"/>
      <c r="AK338" s="56"/>
      <c r="AL338" s="56"/>
      <c r="AM338" s="56"/>
      <c r="AN338" s="56"/>
      <c r="AO338" s="56"/>
      <c r="AP338" s="56"/>
      <c r="AQ338" s="56"/>
      <c r="AR338" s="56"/>
      <c r="AS338" s="56"/>
    </row>
    <row r="339" spans="2:45" ht="18">
      <c r="B339" s="56"/>
      <c r="C339" s="56"/>
      <c r="D339" s="56"/>
      <c r="E339" s="56"/>
      <c r="F339" s="56"/>
      <c r="G339" s="56"/>
      <c r="H339" s="56"/>
      <c r="I339" s="56"/>
      <c r="J339" s="56"/>
      <c r="K339" s="56"/>
      <c r="L339" s="56"/>
      <c r="M339" s="56"/>
      <c r="N339" s="56"/>
      <c r="O339" s="56"/>
      <c r="P339" s="56"/>
      <c r="Q339" s="56"/>
      <c r="R339" s="56"/>
      <c r="S339" s="56"/>
      <c r="T339" s="56"/>
      <c r="U339" s="56"/>
      <c r="V339" s="56"/>
      <c r="W339" s="56"/>
      <c r="X339" s="56"/>
      <c r="Y339" s="56"/>
      <c r="Z339" s="56"/>
      <c r="AA339" s="56"/>
      <c r="AB339" s="56"/>
      <c r="AC339" s="56"/>
      <c r="AD339" s="56"/>
      <c r="AE339" s="56"/>
      <c r="AF339" s="56"/>
      <c r="AG339" s="56"/>
      <c r="AH339" s="56"/>
      <c r="AI339" s="56"/>
      <c r="AJ339" s="56"/>
      <c r="AK339" s="56"/>
      <c r="AL339" s="56"/>
      <c r="AM339" s="56"/>
      <c r="AN339" s="56"/>
      <c r="AO339" s="56"/>
      <c r="AP339" s="56"/>
      <c r="AQ339" s="56"/>
      <c r="AR339" s="56"/>
      <c r="AS339" s="56"/>
    </row>
    <row r="340" spans="2:45" ht="18">
      <c r="B340" s="56"/>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6"/>
      <c r="AM340" s="56"/>
      <c r="AN340" s="56"/>
      <c r="AO340" s="56"/>
      <c r="AP340" s="56"/>
      <c r="AQ340" s="56"/>
      <c r="AR340" s="56"/>
      <c r="AS340" s="56"/>
    </row>
    <row r="341" spans="2:45" ht="18">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c r="AA341" s="56"/>
      <c r="AB341" s="56"/>
      <c r="AC341" s="56"/>
      <c r="AD341" s="56"/>
      <c r="AE341" s="56"/>
      <c r="AF341" s="56"/>
      <c r="AG341" s="56"/>
      <c r="AH341" s="56"/>
      <c r="AI341" s="56"/>
      <c r="AJ341" s="56"/>
      <c r="AK341" s="56"/>
      <c r="AL341" s="56"/>
      <c r="AM341" s="56"/>
      <c r="AN341" s="56"/>
      <c r="AO341" s="56"/>
      <c r="AP341" s="56"/>
      <c r="AQ341" s="56"/>
      <c r="AR341" s="56"/>
      <c r="AS341" s="56"/>
    </row>
    <row r="342" spans="2:45" ht="18">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c r="AA342" s="56"/>
      <c r="AB342" s="56"/>
      <c r="AC342" s="56"/>
      <c r="AD342" s="56"/>
      <c r="AE342" s="56"/>
      <c r="AF342" s="56"/>
      <c r="AG342" s="56"/>
      <c r="AH342" s="56"/>
      <c r="AI342" s="56"/>
      <c r="AJ342" s="56"/>
      <c r="AK342" s="56"/>
      <c r="AL342" s="56"/>
      <c r="AM342" s="56"/>
      <c r="AN342" s="56"/>
      <c r="AO342" s="56"/>
      <c r="AP342" s="56"/>
      <c r="AQ342" s="56"/>
      <c r="AR342" s="56"/>
      <c r="AS342" s="56"/>
    </row>
    <row r="343" spans="2:45" ht="18">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c r="AI343" s="56"/>
      <c r="AJ343" s="56"/>
      <c r="AK343" s="56"/>
      <c r="AL343" s="56"/>
      <c r="AM343" s="56"/>
      <c r="AN343" s="56"/>
      <c r="AO343" s="56"/>
      <c r="AP343" s="56"/>
      <c r="AQ343" s="56"/>
      <c r="AR343" s="56"/>
      <c r="AS343" s="56"/>
    </row>
    <row r="344" spans="2:45" ht="18">
      <c r="B344" s="56"/>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c r="AA344" s="56"/>
      <c r="AB344" s="56"/>
      <c r="AC344" s="56"/>
      <c r="AD344" s="56"/>
      <c r="AE344" s="56"/>
      <c r="AF344" s="56"/>
      <c r="AG344" s="56"/>
      <c r="AH344" s="56"/>
      <c r="AI344" s="56"/>
      <c r="AJ344" s="56"/>
      <c r="AK344" s="56"/>
      <c r="AL344" s="56"/>
      <c r="AM344" s="56"/>
      <c r="AN344" s="56"/>
      <c r="AO344" s="56"/>
      <c r="AP344" s="56"/>
      <c r="AQ344" s="56"/>
      <c r="AR344" s="56"/>
      <c r="AS344" s="56"/>
    </row>
    <row r="345" spans="2:45" ht="18">
      <c r="B345" s="56"/>
      <c r="C345" s="56"/>
      <c r="D345" s="56"/>
      <c r="E345" s="56"/>
      <c r="F345" s="56"/>
      <c r="G345" s="56"/>
      <c r="H345" s="56"/>
      <c r="I345" s="56"/>
      <c r="J345" s="56"/>
      <c r="K345" s="56"/>
      <c r="L345" s="56"/>
      <c r="M345" s="56"/>
      <c r="N345" s="56"/>
      <c r="O345" s="56"/>
      <c r="P345" s="56"/>
      <c r="Q345" s="56"/>
      <c r="R345" s="56"/>
      <c r="S345" s="56"/>
      <c r="T345" s="56"/>
      <c r="U345" s="56"/>
      <c r="V345" s="56"/>
      <c r="W345" s="56"/>
      <c r="X345" s="56"/>
      <c r="Y345" s="56"/>
      <c r="Z345" s="56"/>
      <c r="AA345" s="56"/>
      <c r="AB345" s="56"/>
      <c r="AC345" s="56"/>
      <c r="AD345" s="56"/>
      <c r="AE345" s="56"/>
      <c r="AF345" s="56"/>
      <c r="AG345" s="56"/>
      <c r="AH345" s="56"/>
      <c r="AI345" s="56"/>
      <c r="AJ345" s="56"/>
      <c r="AK345" s="56"/>
      <c r="AL345" s="56"/>
      <c r="AM345" s="56"/>
      <c r="AN345" s="56"/>
      <c r="AO345" s="56"/>
      <c r="AP345" s="56"/>
      <c r="AQ345" s="56"/>
      <c r="AR345" s="56"/>
      <c r="AS345" s="56"/>
    </row>
    <row r="346" spans="2:45" ht="18">
      <c r="B346" s="56"/>
      <c r="C346" s="56"/>
      <c r="D346" s="56"/>
      <c r="E346" s="56"/>
      <c r="F346" s="56"/>
      <c r="G346" s="56"/>
      <c r="H346" s="56"/>
      <c r="I346" s="56"/>
      <c r="J346" s="56"/>
      <c r="K346" s="56"/>
      <c r="L346" s="56"/>
      <c r="M346" s="56"/>
      <c r="N346" s="56"/>
      <c r="O346" s="56"/>
      <c r="P346" s="56"/>
      <c r="Q346" s="56"/>
      <c r="R346" s="56"/>
      <c r="S346" s="56"/>
      <c r="T346" s="56"/>
      <c r="U346" s="56"/>
      <c r="V346" s="56"/>
      <c r="W346" s="56"/>
      <c r="X346" s="56"/>
      <c r="Y346" s="56"/>
      <c r="Z346" s="56"/>
      <c r="AA346" s="56"/>
      <c r="AB346" s="56"/>
      <c r="AC346" s="56"/>
      <c r="AD346" s="56"/>
      <c r="AE346" s="56"/>
      <c r="AF346" s="56"/>
      <c r="AG346" s="56"/>
      <c r="AH346" s="56"/>
      <c r="AI346" s="56"/>
      <c r="AJ346" s="56"/>
      <c r="AK346" s="56"/>
      <c r="AL346" s="56"/>
      <c r="AM346" s="56"/>
      <c r="AN346" s="56"/>
      <c r="AO346" s="56"/>
      <c r="AP346" s="56"/>
      <c r="AQ346" s="56"/>
      <c r="AR346" s="56"/>
      <c r="AS346" s="56"/>
    </row>
    <row r="347" spans="2:45" ht="18">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c r="AA347" s="56"/>
      <c r="AB347" s="56"/>
      <c r="AC347" s="56"/>
      <c r="AD347" s="56"/>
      <c r="AE347" s="56"/>
      <c r="AF347" s="56"/>
      <c r="AG347" s="56"/>
      <c r="AH347" s="56"/>
      <c r="AI347" s="56"/>
      <c r="AJ347" s="56"/>
      <c r="AK347" s="56"/>
      <c r="AL347" s="56"/>
      <c r="AM347" s="56"/>
      <c r="AN347" s="56"/>
      <c r="AO347" s="56"/>
      <c r="AP347" s="56"/>
      <c r="AQ347" s="56"/>
      <c r="AR347" s="56"/>
      <c r="AS347" s="56"/>
    </row>
    <row r="348" spans="2:45" ht="18">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c r="AA348" s="56"/>
      <c r="AB348" s="56"/>
      <c r="AC348" s="56"/>
      <c r="AD348" s="56"/>
      <c r="AE348" s="56"/>
      <c r="AF348" s="56"/>
      <c r="AG348" s="56"/>
      <c r="AH348" s="56"/>
      <c r="AI348" s="56"/>
      <c r="AJ348" s="56"/>
      <c r="AK348" s="56"/>
      <c r="AL348" s="56"/>
      <c r="AM348" s="56"/>
      <c r="AN348" s="56"/>
      <c r="AO348" s="56"/>
      <c r="AP348" s="56"/>
      <c r="AQ348" s="56"/>
      <c r="AR348" s="56"/>
      <c r="AS348" s="56"/>
    </row>
    <row r="349" spans="2:45" ht="18">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c r="Z349" s="56"/>
      <c r="AA349" s="56"/>
      <c r="AB349" s="56"/>
      <c r="AC349" s="56"/>
      <c r="AD349" s="56"/>
      <c r="AE349" s="56"/>
      <c r="AF349" s="56"/>
      <c r="AG349" s="56"/>
      <c r="AH349" s="56"/>
      <c r="AI349" s="56"/>
      <c r="AJ349" s="56"/>
      <c r="AK349" s="56"/>
      <c r="AL349" s="56"/>
      <c r="AM349" s="56"/>
      <c r="AN349" s="56"/>
      <c r="AO349" s="56"/>
      <c r="AP349" s="56"/>
      <c r="AQ349" s="56"/>
      <c r="AR349" s="56"/>
      <c r="AS349" s="56"/>
    </row>
    <row r="350" spans="2:45" ht="18">
      <c r="B350" s="56"/>
      <c r="C350" s="56"/>
      <c r="D350" s="56"/>
      <c r="E350" s="56"/>
      <c r="F350" s="56"/>
      <c r="G350" s="56"/>
      <c r="H350" s="56"/>
      <c r="I350" s="56"/>
      <c r="J350" s="56"/>
      <c r="K350" s="56"/>
      <c r="L350" s="56"/>
      <c r="M350" s="56"/>
      <c r="N350" s="56"/>
      <c r="O350" s="56"/>
      <c r="P350" s="56"/>
      <c r="Q350" s="56"/>
      <c r="R350" s="56"/>
      <c r="S350" s="56"/>
      <c r="T350" s="56"/>
      <c r="U350" s="56"/>
      <c r="V350" s="56"/>
      <c r="W350" s="56"/>
      <c r="X350" s="56"/>
      <c r="Y350" s="56"/>
      <c r="Z350" s="56"/>
      <c r="AA350" s="56"/>
      <c r="AB350" s="56"/>
      <c r="AC350" s="56"/>
      <c r="AD350" s="56"/>
      <c r="AE350" s="56"/>
      <c r="AF350" s="56"/>
      <c r="AG350" s="56"/>
      <c r="AH350" s="56"/>
      <c r="AI350" s="56"/>
      <c r="AJ350" s="56"/>
      <c r="AK350" s="56"/>
      <c r="AL350" s="56"/>
      <c r="AM350" s="56"/>
      <c r="AN350" s="56"/>
      <c r="AO350" s="56"/>
      <c r="AP350" s="56"/>
      <c r="AQ350" s="56"/>
      <c r="AR350" s="56"/>
      <c r="AS350" s="56"/>
    </row>
    <row r="351" spans="2:45" ht="18">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c r="AA351" s="56"/>
      <c r="AB351" s="56"/>
      <c r="AC351" s="56"/>
      <c r="AD351" s="56"/>
      <c r="AE351" s="56"/>
      <c r="AF351" s="56"/>
      <c r="AG351" s="56"/>
      <c r="AH351" s="56"/>
      <c r="AI351" s="56"/>
      <c r="AJ351" s="56"/>
      <c r="AK351" s="56"/>
      <c r="AL351" s="56"/>
      <c r="AM351" s="56"/>
      <c r="AN351" s="56"/>
      <c r="AO351" s="56"/>
      <c r="AP351" s="56"/>
      <c r="AQ351" s="56"/>
      <c r="AR351" s="56"/>
      <c r="AS351" s="56"/>
    </row>
    <row r="352" spans="2:45" ht="18">
      <c r="B352" s="56"/>
      <c r="C352" s="56"/>
      <c r="D352" s="56"/>
      <c r="E352" s="56"/>
      <c r="F352" s="56"/>
      <c r="G352" s="56"/>
      <c r="H352" s="56"/>
      <c r="I352" s="56"/>
      <c r="J352" s="56"/>
      <c r="K352" s="56"/>
      <c r="L352" s="56"/>
      <c r="M352" s="56"/>
      <c r="N352" s="56"/>
      <c r="O352" s="56"/>
      <c r="P352" s="56"/>
      <c r="Q352" s="56"/>
      <c r="R352" s="56"/>
      <c r="S352" s="56"/>
      <c r="T352" s="56"/>
      <c r="U352" s="56"/>
      <c r="V352" s="56"/>
      <c r="W352" s="56"/>
      <c r="X352" s="56"/>
      <c r="Y352" s="56"/>
      <c r="Z352" s="56"/>
      <c r="AA352" s="56"/>
      <c r="AB352" s="56"/>
      <c r="AC352" s="56"/>
      <c r="AD352" s="56"/>
      <c r="AE352" s="56"/>
      <c r="AF352" s="56"/>
      <c r="AG352" s="56"/>
      <c r="AH352" s="56"/>
      <c r="AI352" s="56"/>
      <c r="AJ352" s="56"/>
      <c r="AK352" s="56"/>
      <c r="AL352" s="56"/>
      <c r="AM352" s="56"/>
      <c r="AN352" s="56"/>
      <c r="AO352" s="56"/>
      <c r="AP352" s="56"/>
      <c r="AQ352" s="56"/>
      <c r="AR352" s="56"/>
      <c r="AS352" s="56"/>
    </row>
    <row r="353" spans="2:45" ht="18">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c r="AG353" s="56"/>
      <c r="AH353" s="56"/>
      <c r="AI353" s="56"/>
      <c r="AJ353" s="56"/>
      <c r="AK353" s="56"/>
      <c r="AL353" s="56"/>
      <c r="AM353" s="56"/>
      <c r="AN353" s="56"/>
      <c r="AO353" s="56"/>
      <c r="AP353" s="56"/>
      <c r="AQ353" s="56"/>
      <c r="AR353" s="56"/>
      <c r="AS353" s="56"/>
    </row>
    <row r="354" spans="2:45" ht="18">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c r="AA354" s="56"/>
      <c r="AB354" s="56"/>
      <c r="AC354" s="56"/>
      <c r="AD354" s="56"/>
      <c r="AE354" s="56"/>
      <c r="AF354" s="56"/>
      <c r="AG354" s="56"/>
      <c r="AH354" s="56"/>
      <c r="AI354" s="56"/>
      <c r="AJ354" s="56"/>
      <c r="AK354" s="56"/>
      <c r="AL354" s="56"/>
      <c r="AM354" s="56"/>
      <c r="AN354" s="56"/>
      <c r="AO354" s="56"/>
      <c r="AP354" s="56"/>
      <c r="AQ354" s="56"/>
      <c r="AR354" s="56"/>
      <c r="AS354" s="56"/>
    </row>
    <row r="355" spans="2:45" ht="18">
      <c r="B355" s="56"/>
      <c r="C355" s="56"/>
      <c r="D355" s="56"/>
      <c r="E355" s="56"/>
      <c r="F355" s="56"/>
      <c r="G355" s="56"/>
      <c r="H355" s="56"/>
      <c r="I355" s="56"/>
      <c r="J355" s="56"/>
      <c r="K355" s="56"/>
      <c r="L355" s="56"/>
      <c r="M355" s="56"/>
      <c r="N355" s="56"/>
      <c r="O355" s="56"/>
      <c r="P355" s="56"/>
      <c r="Q355" s="56"/>
      <c r="R355" s="56"/>
      <c r="S355" s="56"/>
      <c r="T355" s="56"/>
      <c r="U355" s="56"/>
      <c r="V355" s="56"/>
      <c r="W355" s="56"/>
      <c r="X355" s="56"/>
      <c r="Y355" s="56"/>
      <c r="Z355" s="56"/>
      <c r="AA355" s="56"/>
      <c r="AB355" s="56"/>
      <c r="AC355" s="56"/>
      <c r="AD355" s="56"/>
      <c r="AE355" s="56"/>
      <c r="AF355" s="56"/>
      <c r="AG355" s="56"/>
      <c r="AH355" s="56"/>
      <c r="AI355" s="56"/>
      <c r="AJ355" s="56"/>
      <c r="AK355" s="56"/>
      <c r="AL355" s="56"/>
      <c r="AM355" s="56"/>
      <c r="AN355" s="56"/>
      <c r="AO355" s="56"/>
      <c r="AP355" s="56"/>
      <c r="AQ355" s="56"/>
      <c r="AR355" s="56"/>
      <c r="AS355" s="56"/>
    </row>
    <row r="356" spans="2:45" ht="18">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c r="Z356" s="56"/>
      <c r="AA356" s="56"/>
      <c r="AB356" s="56"/>
      <c r="AC356" s="56"/>
      <c r="AD356" s="56"/>
      <c r="AE356" s="56"/>
      <c r="AF356" s="56"/>
      <c r="AG356" s="56"/>
      <c r="AH356" s="56"/>
      <c r="AI356" s="56"/>
      <c r="AJ356" s="56"/>
      <c r="AK356" s="56"/>
      <c r="AL356" s="56"/>
      <c r="AM356" s="56"/>
      <c r="AN356" s="56"/>
      <c r="AO356" s="56"/>
      <c r="AP356" s="56"/>
      <c r="AQ356" s="56"/>
      <c r="AR356" s="56"/>
      <c r="AS356" s="56"/>
    </row>
    <row r="357" spans="2:45" ht="18">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c r="Z357" s="56"/>
      <c r="AA357" s="56"/>
      <c r="AB357" s="56"/>
      <c r="AC357" s="56"/>
      <c r="AD357" s="56"/>
      <c r="AE357" s="56"/>
      <c r="AF357" s="56"/>
      <c r="AG357" s="56"/>
      <c r="AH357" s="56"/>
      <c r="AI357" s="56"/>
      <c r="AJ357" s="56"/>
      <c r="AK357" s="56"/>
      <c r="AL357" s="56"/>
      <c r="AM357" s="56"/>
      <c r="AN357" s="56"/>
      <c r="AO357" s="56"/>
      <c r="AP357" s="56"/>
      <c r="AQ357" s="56"/>
      <c r="AR357" s="56"/>
      <c r="AS357" s="56"/>
    </row>
    <row r="358" spans="2:45" ht="18">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c r="AB358" s="56"/>
      <c r="AC358" s="56"/>
      <c r="AD358" s="56"/>
      <c r="AE358" s="56"/>
      <c r="AF358" s="56"/>
      <c r="AG358" s="56"/>
      <c r="AH358" s="56"/>
      <c r="AI358" s="56"/>
      <c r="AJ358" s="56"/>
      <c r="AK358" s="56"/>
      <c r="AL358" s="56"/>
      <c r="AM358" s="56"/>
      <c r="AN358" s="56"/>
      <c r="AO358" s="56"/>
      <c r="AP358" s="56"/>
      <c r="AQ358" s="56"/>
      <c r="AR358" s="56"/>
      <c r="AS358" s="56"/>
    </row>
    <row r="359" spans="2:45" ht="18">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c r="AA359" s="56"/>
      <c r="AB359" s="56"/>
      <c r="AC359" s="56"/>
      <c r="AD359" s="56"/>
      <c r="AE359" s="56"/>
      <c r="AF359" s="56"/>
      <c r="AG359" s="56"/>
      <c r="AH359" s="56"/>
      <c r="AI359" s="56"/>
      <c r="AJ359" s="56"/>
      <c r="AK359" s="56"/>
      <c r="AL359" s="56"/>
      <c r="AM359" s="56"/>
      <c r="AN359" s="56"/>
      <c r="AO359" s="56"/>
      <c r="AP359" s="56"/>
      <c r="AQ359" s="56"/>
      <c r="AR359" s="56"/>
      <c r="AS359" s="56"/>
    </row>
    <row r="360" spans="2:45" ht="18">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c r="AA360" s="56"/>
      <c r="AB360" s="56"/>
      <c r="AC360" s="56"/>
      <c r="AD360" s="56"/>
      <c r="AE360" s="56"/>
      <c r="AF360" s="56"/>
      <c r="AG360" s="56"/>
      <c r="AH360" s="56"/>
      <c r="AI360" s="56"/>
      <c r="AJ360" s="56"/>
      <c r="AK360" s="56"/>
      <c r="AL360" s="56"/>
      <c r="AM360" s="56"/>
      <c r="AN360" s="56"/>
      <c r="AO360" s="56"/>
      <c r="AP360" s="56"/>
      <c r="AQ360" s="56"/>
      <c r="AR360" s="56"/>
      <c r="AS360" s="56"/>
    </row>
    <row r="361" spans="2:45" ht="18">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c r="AG361" s="56"/>
      <c r="AH361" s="56"/>
      <c r="AI361" s="56"/>
      <c r="AJ361" s="56"/>
      <c r="AK361" s="56"/>
      <c r="AL361" s="56"/>
      <c r="AM361" s="56"/>
      <c r="AN361" s="56"/>
      <c r="AO361" s="56"/>
      <c r="AP361" s="56"/>
      <c r="AQ361" s="56"/>
      <c r="AR361" s="56"/>
      <c r="AS361" s="56"/>
    </row>
    <row r="362" spans="2:45" ht="18">
      <c r="B362" s="56"/>
      <c r="C362" s="56"/>
      <c r="D362" s="56"/>
      <c r="E362" s="56"/>
      <c r="F362" s="56"/>
      <c r="G362" s="56"/>
      <c r="H362" s="56"/>
      <c r="I362" s="56"/>
      <c r="J362" s="56"/>
      <c r="K362" s="56"/>
      <c r="L362" s="56"/>
      <c r="M362" s="56"/>
      <c r="N362" s="56"/>
      <c r="O362" s="56"/>
      <c r="P362" s="56"/>
      <c r="Q362" s="56"/>
      <c r="R362" s="56"/>
      <c r="S362" s="56"/>
      <c r="T362" s="56"/>
      <c r="U362" s="56"/>
      <c r="V362" s="56"/>
      <c r="W362" s="56"/>
      <c r="X362" s="56"/>
      <c r="Y362" s="56"/>
      <c r="Z362" s="56"/>
      <c r="AA362" s="56"/>
      <c r="AB362" s="56"/>
      <c r="AC362" s="56"/>
      <c r="AD362" s="56"/>
      <c r="AE362" s="56"/>
      <c r="AF362" s="56"/>
      <c r="AG362" s="56"/>
      <c r="AH362" s="56"/>
      <c r="AI362" s="56"/>
      <c r="AJ362" s="56"/>
      <c r="AK362" s="56"/>
      <c r="AL362" s="56"/>
      <c r="AM362" s="56"/>
      <c r="AN362" s="56"/>
      <c r="AO362" s="56"/>
      <c r="AP362" s="56"/>
      <c r="AQ362" s="56"/>
      <c r="AR362" s="56"/>
      <c r="AS362" s="56"/>
    </row>
    <row r="363" spans="2:45" ht="18">
      <c r="B363" s="56"/>
      <c r="C363" s="56"/>
      <c r="D363" s="56"/>
      <c r="E363" s="56"/>
      <c r="F363" s="56"/>
      <c r="G363" s="56"/>
      <c r="H363" s="56"/>
      <c r="I363" s="56"/>
      <c r="J363" s="56"/>
      <c r="K363" s="56"/>
      <c r="L363" s="56"/>
      <c r="M363" s="56"/>
      <c r="N363" s="56"/>
      <c r="O363" s="56"/>
      <c r="P363" s="56"/>
      <c r="Q363" s="56"/>
      <c r="R363" s="56"/>
      <c r="S363" s="56"/>
      <c r="T363" s="56"/>
      <c r="U363" s="56"/>
      <c r="V363" s="56"/>
      <c r="W363" s="56"/>
      <c r="X363" s="56"/>
      <c r="Y363" s="56"/>
      <c r="Z363" s="56"/>
      <c r="AA363" s="56"/>
      <c r="AB363" s="56"/>
      <c r="AC363" s="56"/>
      <c r="AD363" s="56"/>
      <c r="AE363" s="56"/>
      <c r="AF363" s="56"/>
      <c r="AG363" s="56"/>
      <c r="AH363" s="56"/>
      <c r="AI363" s="56"/>
      <c r="AJ363" s="56"/>
      <c r="AK363" s="56"/>
      <c r="AL363" s="56"/>
      <c r="AM363" s="56"/>
      <c r="AN363" s="56"/>
      <c r="AO363" s="56"/>
      <c r="AP363" s="56"/>
      <c r="AQ363" s="56"/>
      <c r="AR363" s="56"/>
      <c r="AS363" s="56"/>
    </row>
    <row r="364" spans="2:45" ht="18">
      <c r="B364" s="56"/>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6"/>
      <c r="AI364" s="56"/>
      <c r="AJ364" s="56"/>
      <c r="AK364" s="56"/>
      <c r="AL364" s="56"/>
      <c r="AM364" s="56"/>
      <c r="AN364" s="56"/>
      <c r="AO364" s="56"/>
      <c r="AP364" s="56"/>
      <c r="AQ364" s="56"/>
      <c r="AR364" s="56"/>
      <c r="AS364" s="56"/>
    </row>
    <row r="365" spans="2:45" ht="18">
      <c r="B365" s="56"/>
      <c r="C365" s="56"/>
      <c r="D365" s="56"/>
      <c r="E365" s="56"/>
      <c r="F365" s="56"/>
      <c r="G365" s="56"/>
      <c r="H365" s="56"/>
      <c r="I365" s="56"/>
      <c r="J365" s="56"/>
      <c r="K365" s="56"/>
      <c r="L365" s="56"/>
      <c r="M365" s="56"/>
      <c r="N365" s="56"/>
      <c r="O365" s="56"/>
      <c r="P365" s="56"/>
      <c r="Q365" s="56"/>
      <c r="R365" s="56"/>
      <c r="S365" s="56"/>
      <c r="T365" s="56"/>
      <c r="U365" s="56"/>
      <c r="V365" s="56"/>
      <c r="W365" s="56"/>
      <c r="X365" s="56"/>
      <c r="Y365" s="56"/>
      <c r="Z365" s="56"/>
      <c r="AA365" s="56"/>
      <c r="AB365" s="56"/>
      <c r="AC365" s="56"/>
      <c r="AD365" s="56"/>
      <c r="AE365" s="56"/>
      <c r="AF365" s="56"/>
      <c r="AG365" s="56"/>
      <c r="AH365" s="56"/>
      <c r="AI365" s="56"/>
      <c r="AJ365" s="56"/>
      <c r="AK365" s="56"/>
      <c r="AL365" s="56"/>
      <c r="AM365" s="56"/>
      <c r="AN365" s="56"/>
      <c r="AO365" s="56"/>
      <c r="AP365" s="56"/>
      <c r="AQ365" s="56"/>
      <c r="AR365" s="56"/>
      <c r="AS365" s="56"/>
    </row>
    <row r="366" spans="2:45" ht="18">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56"/>
      <c r="AJ366" s="56"/>
      <c r="AK366" s="56"/>
      <c r="AL366" s="56"/>
      <c r="AM366" s="56"/>
      <c r="AN366" s="56"/>
      <c r="AO366" s="56"/>
      <c r="AP366" s="56"/>
      <c r="AQ366" s="56"/>
      <c r="AR366" s="56"/>
      <c r="AS366" s="56"/>
    </row>
    <row r="367" spans="2:45" ht="18">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c r="AA367" s="56"/>
      <c r="AB367" s="56"/>
      <c r="AC367" s="56"/>
      <c r="AD367" s="56"/>
      <c r="AE367" s="56"/>
      <c r="AF367" s="56"/>
      <c r="AG367" s="56"/>
      <c r="AH367" s="56"/>
      <c r="AI367" s="56"/>
      <c r="AJ367" s="56"/>
      <c r="AK367" s="56"/>
      <c r="AL367" s="56"/>
      <c r="AM367" s="56"/>
      <c r="AN367" s="56"/>
      <c r="AO367" s="56"/>
      <c r="AP367" s="56"/>
      <c r="AQ367" s="56"/>
      <c r="AR367" s="56"/>
      <c r="AS367" s="56"/>
    </row>
    <row r="368" spans="2:45" ht="18">
      <c r="B368" s="56"/>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c r="AA368" s="56"/>
      <c r="AB368" s="56"/>
      <c r="AC368" s="56"/>
      <c r="AD368" s="56"/>
      <c r="AE368" s="56"/>
      <c r="AF368" s="56"/>
      <c r="AG368" s="56"/>
      <c r="AH368" s="56"/>
      <c r="AI368" s="56"/>
      <c r="AJ368" s="56"/>
      <c r="AK368" s="56"/>
      <c r="AL368" s="56"/>
      <c r="AM368" s="56"/>
      <c r="AN368" s="56"/>
      <c r="AO368" s="56"/>
      <c r="AP368" s="56"/>
      <c r="AQ368" s="56"/>
      <c r="AR368" s="56"/>
      <c r="AS368" s="56"/>
    </row>
    <row r="369" spans="2:45" ht="18">
      <c r="B369" s="56"/>
      <c r="C369" s="56"/>
      <c r="D369" s="56"/>
      <c r="E369" s="56"/>
      <c r="F369" s="56"/>
      <c r="G369" s="56"/>
      <c r="H369" s="56"/>
      <c r="I369" s="56"/>
      <c r="J369" s="56"/>
      <c r="K369" s="56"/>
      <c r="L369" s="56"/>
      <c r="M369" s="56"/>
      <c r="N369" s="56"/>
      <c r="O369" s="56"/>
      <c r="P369" s="56"/>
      <c r="Q369" s="56"/>
      <c r="R369" s="56"/>
      <c r="S369" s="56"/>
      <c r="T369" s="56"/>
      <c r="U369" s="56"/>
      <c r="V369" s="56"/>
      <c r="W369" s="56"/>
      <c r="X369" s="56"/>
      <c r="Y369" s="56"/>
      <c r="Z369" s="56"/>
      <c r="AA369" s="56"/>
      <c r="AB369" s="56"/>
      <c r="AC369" s="56"/>
      <c r="AD369" s="56"/>
      <c r="AE369" s="56"/>
      <c r="AF369" s="56"/>
      <c r="AG369" s="56"/>
      <c r="AH369" s="56"/>
      <c r="AI369" s="56"/>
      <c r="AJ369" s="56"/>
      <c r="AK369" s="56"/>
      <c r="AL369" s="56"/>
      <c r="AM369" s="56"/>
      <c r="AN369" s="56"/>
      <c r="AO369" s="56"/>
      <c r="AP369" s="56"/>
      <c r="AQ369" s="56"/>
      <c r="AR369" s="56"/>
      <c r="AS369" s="56"/>
    </row>
    <row r="370" spans="2:45" ht="18">
      <c r="B370" s="56"/>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c r="AI370" s="56"/>
      <c r="AJ370" s="56"/>
      <c r="AK370" s="56"/>
      <c r="AL370" s="56"/>
      <c r="AM370" s="56"/>
      <c r="AN370" s="56"/>
      <c r="AO370" s="56"/>
      <c r="AP370" s="56"/>
      <c r="AQ370" s="56"/>
      <c r="AR370" s="56"/>
      <c r="AS370" s="56"/>
    </row>
    <row r="371" spans="2:45" ht="18">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c r="AA371" s="56"/>
      <c r="AB371" s="56"/>
      <c r="AC371" s="56"/>
      <c r="AD371" s="56"/>
      <c r="AE371" s="56"/>
      <c r="AF371" s="56"/>
      <c r="AG371" s="56"/>
      <c r="AH371" s="56"/>
      <c r="AI371" s="56"/>
      <c r="AJ371" s="56"/>
      <c r="AK371" s="56"/>
      <c r="AL371" s="56"/>
      <c r="AM371" s="56"/>
      <c r="AN371" s="56"/>
      <c r="AO371" s="56"/>
      <c r="AP371" s="56"/>
      <c r="AQ371" s="56"/>
      <c r="AR371" s="56"/>
      <c r="AS371" s="56"/>
    </row>
    <row r="372" spans="2:45" ht="18">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c r="AA372" s="56"/>
      <c r="AB372" s="56"/>
      <c r="AC372" s="56"/>
      <c r="AD372" s="56"/>
      <c r="AE372" s="56"/>
      <c r="AF372" s="56"/>
      <c r="AG372" s="56"/>
      <c r="AH372" s="56"/>
      <c r="AI372" s="56"/>
      <c r="AJ372" s="56"/>
      <c r="AK372" s="56"/>
      <c r="AL372" s="56"/>
      <c r="AM372" s="56"/>
      <c r="AN372" s="56"/>
      <c r="AO372" s="56"/>
      <c r="AP372" s="56"/>
      <c r="AQ372" s="56"/>
      <c r="AR372" s="56"/>
      <c r="AS372" s="56"/>
    </row>
    <row r="373" spans="2:45" ht="18">
      <c r="B373" s="56"/>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c r="AA373" s="56"/>
      <c r="AB373" s="56"/>
      <c r="AC373" s="56"/>
      <c r="AD373" s="56"/>
      <c r="AE373" s="56"/>
      <c r="AF373" s="56"/>
      <c r="AG373" s="56"/>
      <c r="AH373" s="56"/>
      <c r="AI373" s="56"/>
      <c r="AJ373" s="56"/>
      <c r="AK373" s="56"/>
      <c r="AL373" s="56"/>
      <c r="AM373" s="56"/>
      <c r="AN373" s="56"/>
      <c r="AO373" s="56"/>
      <c r="AP373" s="56"/>
      <c r="AQ373" s="56"/>
      <c r="AR373" s="56"/>
      <c r="AS373" s="56"/>
    </row>
    <row r="374" spans="2:45" ht="18">
      <c r="B374" s="56"/>
      <c r="C374" s="56"/>
      <c r="D374" s="56"/>
      <c r="E374" s="56"/>
      <c r="F374" s="56"/>
      <c r="G374" s="56"/>
      <c r="H374" s="56"/>
      <c r="I374" s="56"/>
      <c r="J374" s="56"/>
      <c r="K374" s="56"/>
      <c r="L374" s="56"/>
      <c r="M374" s="56"/>
      <c r="N374" s="56"/>
      <c r="O374" s="56"/>
      <c r="P374" s="56"/>
      <c r="Q374" s="56"/>
      <c r="R374" s="56"/>
      <c r="S374" s="56"/>
      <c r="T374" s="56"/>
      <c r="U374" s="56"/>
      <c r="V374" s="56"/>
      <c r="W374" s="56"/>
      <c r="X374" s="56"/>
      <c r="Y374" s="56"/>
      <c r="Z374" s="56"/>
      <c r="AA374" s="56"/>
      <c r="AB374" s="56"/>
      <c r="AC374" s="56"/>
      <c r="AD374" s="56"/>
      <c r="AE374" s="56"/>
      <c r="AF374" s="56"/>
      <c r="AG374" s="56"/>
      <c r="AH374" s="56"/>
      <c r="AI374" s="56"/>
      <c r="AJ374" s="56"/>
      <c r="AK374" s="56"/>
      <c r="AL374" s="56"/>
      <c r="AM374" s="56"/>
      <c r="AN374" s="56"/>
      <c r="AO374" s="56"/>
      <c r="AP374" s="56"/>
      <c r="AQ374" s="56"/>
      <c r="AR374" s="56"/>
      <c r="AS374" s="56"/>
    </row>
    <row r="375" spans="2:45" ht="18">
      <c r="B375" s="56"/>
      <c r="C375" s="56"/>
      <c r="D375" s="56"/>
      <c r="E375" s="56"/>
      <c r="F375" s="56"/>
      <c r="G375" s="56"/>
      <c r="H375" s="56"/>
      <c r="I375" s="56"/>
      <c r="J375" s="56"/>
      <c r="K375" s="56"/>
      <c r="L375" s="56"/>
      <c r="M375" s="56"/>
      <c r="N375" s="56"/>
      <c r="O375" s="56"/>
      <c r="P375" s="56"/>
      <c r="Q375" s="56"/>
      <c r="R375" s="56"/>
      <c r="S375" s="56"/>
      <c r="T375" s="56"/>
      <c r="U375" s="56"/>
      <c r="V375" s="56"/>
      <c r="W375" s="56"/>
      <c r="X375" s="56"/>
      <c r="Y375" s="56"/>
      <c r="Z375" s="56"/>
      <c r="AA375" s="56"/>
      <c r="AB375" s="56"/>
      <c r="AC375" s="56"/>
      <c r="AD375" s="56"/>
      <c r="AE375" s="56"/>
      <c r="AF375" s="56"/>
      <c r="AG375" s="56"/>
      <c r="AH375" s="56"/>
      <c r="AI375" s="56"/>
      <c r="AJ375" s="56"/>
      <c r="AK375" s="56"/>
      <c r="AL375" s="56"/>
      <c r="AM375" s="56"/>
      <c r="AN375" s="56"/>
      <c r="AO375" s="56"/>
      <c r="AP375" s="56"/>
      <c r="AQ375" s="56"/>
      <c r="AR375" s="56"/>
      <c r="AS375" s="56"/>
    </row>
    <row r="376" spans="2:45" ht="18">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c r="AH376" s="56"/>
      <c r="AI376" s="56"/>
      <c r="AJ376" s="56"/>
      <c r="AK376" s="56"/>
      <c r="AL376" s="56"/>
      <c r="AM376" s="56"/>
      <c r="AN376" s="56"/>
      <c r="AO376" s="56"/>
      <c r="AP376" s="56"/>
      <c r="AQ376" s="56"/>
      <c r="AR376" s="56"/>
      <c r="AS376" s="56"/>
    </row>
  </sheetData>
  <sheetProtection algorithmName="SHA-512" hashValue="nmQKkXnDxFvHHfNcspmrv6voYdBAouiBjiPTIzGRYPLdm6fIKkzUKZd2sWyWzPOwUEiNf8rihc35vAl0AEMJvQ==" saltValue="AtS/rlA/qLXGiNsNEO897w==" spinCount="100000" sheet="1" formatCells="0" formatColumns="0" formatRows="0" insertColumns="0" insertRows="0" insertHyperlinks="0" deleteColumns="0" deleteRows="0" sort="0" autoFilter="0" pivotTables="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66006-F2E4-4AC1-B94C-8CF1F8CA37B5}">
  <dimension ref="A1:BO67"/>
  <sheetViews>
    <sheetView topLeftCell="A6" workbookViewId="0">
      <selection activeCell="L33" sqref="L33"/>
    </sheetView>
  </sheetViews>
  <sheetFormatPr defaultRowHeight="15"/>
  <cols>
    <col min="1" max="1" width="73.85546875" customWidth="1" collapsed="1"/>
    <col min="2" max="8" width="16.7109375" customWidth="1"/>
  </cols>
  <sheetData>
    <row r="1" spans="1:67" ht="60.75" customHeight="1">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row>
    <row r="2" spans="1:67" ht="24.75" customHeight="1">
      <c r="A2" s="56" t="s">
        <v>408</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row>
    <row r="3" spans="1:67" ht="18">
      <c r="A3" s="65" t="s">
        <v>409</v>
      </c>
      <c r="B3" s="95">
        <v>2021</v>
      </c>
      <c r="C3" s="95">
        <v>2022</v>
      </c>
      <c r="D3" s="95">
        <v>2023</v>
      </c>
      <c r="E3" s="95">
        <v>2024</v>
      </c>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row>
    <row r="4" spans="1:67" ht="18">
      <c r="A4" s="48" t="s">
        <v>410</v>
      </c>
      <c r="B4" s="48">
        <v>3</v>
      </c>
      <c r="C4" s="48">
        <v>3</v>
      </c>
      <c r="D4" s="48">
        <v>8</v>
      </c>
      <c r="E4" s="72">
        <v>0</v>
      </c>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row>
    <row r="5" spans="1:67" ht="18">
      <c r="A5" s="48" t="s">
        <v>411</v>
      </c>
      <c r="B5" s="48">
        <v>3</v>
      </c>
      <c r="C5" s="48">
        <v>3</v>
      </c>
      <c r="D5" s="48">
        <v>9</v>
      </c>
      <c r="E5" s="72">
        <v>0</v>
      </c>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row>
    <row r="6" spans="1:67" ht="18">
      <c r="A6" s="68" t="s">
        <v>412</v>
      </c>
      <c r="B6" s="68">
        <v>1</v>
      </c>
      <c r="C6" s="68">
        <v>0</v>
      </c>
      <c r="D6" s="68">
        <v>4</v>
      </c>
      <c r="E6" s="176">
        <v>0</v>
      </c>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row>
    <row r="7" spans="1:67" ht="18">
      <c r="A7" s="69"/>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row>
    <row r="8" spans="1:67" ht="18">
      <c r="A8" s="56" t="s">
        <v>1</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row>
    <row r="9" spans="1:67" ht="15.75">
      <c r="A9" s="55" t="s">
        <v>413</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row>
    <row r="10" spans="1:67">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67">
      <c r="A11" s="58" t="s">
        <v>414</v>
      </c>
      <c r="B11" s="58"/>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row>
    <row r="12" spans="1:67">
      <c r="A12" s="79">
        <v>2021</v>
      </c>
      <c r="B12" s="95"/>
      <c r="C12" s="95" t="s">
        <v>415</v>
      </c>
      <c r="D12" s="95" t="s">
        <v>416</v>
      </c>
      <c r="E12" s="95" t="s">
        <v>417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row>
    <row r="13" spans="1:67">
      <c r="A13" s="7" t="s">
        <v>418</v>
      </c>
      <c r="B13" s="48"/>
      <c r="C13" s="7">
        <v>19466.075000000001</v>
      </c>
      <c r="D13" s="7">
        <v>2856.2020000000002</v>
      </c>
      <c r="E13" s="9">
        <v>22322.276999999998</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row>
    <row r="14" spans="1:67">
      <c r="A14" s="7" t="s">
        <v>419</v>
      </c>
      <c r="B14" s="48"/>
      <c r="C14" s="7">
        <v>83956.464000000007</v>
      </c>
      <c r="D14" s="7">
        <v>41491.595000000001</v>
      </c>
      <c r="E14" s="9">
        <v>125448.05899999999</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row>
    <row r="15" spans="1:67">
      <c r="A15" s="7" t="s">
        <v>420</v>
      </c>
      <c r="C15" s="7">
        <v>105215.069</v>
      </c>
      <c r="D15" s="7">
        <v>50750.322</v>
      </c>
      <c r="E15" s="9">
        <v>155965.391</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row>
    <row r="16" spans="1:67">
      <c r="A16" s="20" t="s">
        <v>131</v>
      </c>
      <c r="B16" s="68"/>
      <c r="C16" s="20">
        <v>208637.60800000001</v>
      </c>
      <c r="D16" s="20">
        <v>95098.119000000006</v>
      </c>
      <c r="E16" s="25">
        <v>303735.72700000001</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row>
    <row r="17" spans="1:52">
      <c r="A17" s="19"/>
      <c r="C17" s="19"/>
      <c r="D17" s="19"/>
      <c r="E17" s="19"/>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row>
    <row r="18" spans="1:52">
      <c r="A18" s="79" t="s">
        <v>135</v>
      </c>
      <c r="B18" s="95"/>
      <c r="C18" s="95" t="s">
        <v>415</v>
      </c>
      <c r="D18" s="95" t="s">
        <v>416</v>
      </c>
      <c r="E18" s="95" t="s">
        <v>417</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row>
    <row r="19" spans="1:52">
      <c r="A19" s="7" t="s">
        <v>418</v>
      </c>
      <c r="B19" s="48"/>
      <c r="C19" s="7">
        <v>30523.69</v>
      </c>
      <c r="D19" s="7">
        <v>6805.018</v>
      </c>
      <c r="E19" s="9">
        <v>37328.707999999999</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row>
    <row r="20" spans="1:52">
      <c r="A20" s="7" t="s">
        <v>419</v>
      </c>
      <c r="B20" s="48"/>
      <c r="C20" s="7">
        <v>83956.464000000007</v>
      </c>
      <c r="D20" s="7">
        <v>25280.935000000001</v>
      </c>
      <c r="E20" s="9">
        <v>110712.177</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row>
    <row r="21" spans="1:52">
      <c r="A21" s="7" t="s">
        <v>420</v>
      </c>
      <c r="C21" s="7">
        <v>99599.415999999997</v>
      </c>
      <c r="D21" s="7">
        <v>27780.669000000002</v>
      </c>
      <c r="E21" s="9">
        <v>127380.08500000001</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row>
    <row r="22" spans="1:52" s="53" customFormat="1">
      <c r="A22" s="20" t="s">
        <v>131</v>
      </c>
      <c r="B22" s="68"/>
      <c r="C22" s="20">
        <v>215554.348</v>
      </c>
      <c r="D22" s="20">
        <v>59866.622000000003</v>
      </c>
      <c r="E22" s="25">
        <v>275420.96999999997</v>
      </c>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row>
    <row r="23" spans="1:52" s="53" customFormat="1">
      <c r="A23" s="19"/>
      <c r="B23"/>
      <c r="C23" s="19"/>
      <c r="D23" s="19"/>
      <c r="E23" s="19"/>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row>
    <row r="24" spans="1:52">
      <c r="A24" s="79" t="s">
        <v>136</v>
      </c>
      <c r="B24" s="95"/>
      <c r="C24" s="95" t="s">
        <v>415</v>
      </c>
      <c r="D24" s="95" t="s">
        <v>416</v>
      </c>
      <c r="E24" s="95" t="s">
        <v>417</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row>
    <row r="25" spans="1:52">
      <c r="A25" s="7" t="s">
        <v>418</v>
      </c>
      <c r="B25" s="48"/>
      <c r="C25" s="7">
        <v>31630.374386253199</v>
      </c>
      <c r="D25" s="7">
        <v>4417.0659999999998</v>
      </c>
      <c r="E25" s="9">
        <v>37525.51</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row>
    <row r="26" spans="1:52">
      <c r="A26" s="7" t="s">
        <v>419</v>
      </c>
      <c r="B26" s="48"/>
      <c r="C26" s="7">
        <v>94634.001045911704</v>
      </c>
      <c r="D26" s="7">
        <v>13946.287</v>
      </c>
      <c r="E26" s="9">
        <v>107102.21799999999</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row>
    <row r="27" spans="1:52">
      <c r="A27" s="7" t="s">
        <v>420</v>
      </c>
      <c r="C27" s="7">
        <v>94556.327829999893</v>
      </c>
      <c r="D27" s="7">
        <v>46280.377999999997</v>
      </c>
      <c r="E27" s="9">
        <v>140836.70600000001</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row>
    <row r="28" spans="1:52" s="53" customFormat="1">
      <c r="A28" s="20" t="s">
        <v>131</v>
      </c>
      <c r="B28" s="68"/>
      <c r="C28" s="20">
        <f>+SUM(C25:C27)</f>
        <v>220820.70326216478</v>
      </c>
      <c r="D28" s="20">
        <v>64643.731</v>
      </c>
      <c r="E28" s="25">
        <v>285464.43400000001</v>
      </c>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row>
    <row r="29" spans="1:52" s="53" customFormat="1">
      <c r="A29" s="19"/>
      <c r="B29"/>
      <c r="C29" s="19"/>
      <c r="D29" s="19"/>
      <c r="E29" s="19"/>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row>
    <row r="30" spans="1:52">
      <c r="A30" s="79" t="s">
        <v>421</v>
      </c>
      <c r="B30" s="95"/>
      <c r="C30" s="95" t="s">
        <v>415</v>
      </c>
      <c r="D30" s="95" t="s">
        <v>416</v>
      </c>
      <c r="E30" s="95" t="s">
        <v>417</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row>
    <row r="31" spans="1:52">
      <c r="A31" s="7" t="s">
        <v>418</v>
      </c>
      <c r="B31" s="48"/>
      <c r="C31" s="62">
        <v>157.56100000000001</v>
      </c>
      <c r="D31" s="62">
        <v>0</v>
      </c>
      <c r="E31" s="177">
        <v>157.56100000000001</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row>
    <row r="32" spans="1:52">
      <c r="A32" s="7" t="s">
        <v>419</v>
      </c>
      <c r="B32" s="48"/>
      <c r="C32" s="62">
        <v>64257.684999999998</v>
      </c>
      <c r="D32" s="62">
        <v>36519.317999999999</v>
      </c>
      <c r="E32" s="177">
        <v>100777.003</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row>
    <row r="33" spans="1:52">
      <c r="A33" s="7" t="s">
        <v>420</v>
      </c>
      <c r="C33" s="62">
        <v>104102.762</v>
      </c>
      <c r="D33" s="62">
        <v>95076.05</v>
      </c>
      <c r="E33" s="177">
        <v>199178.81200000001</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row>
    <row r="34" spans="1:52" s="53" customFormat="1">
      <c r="A34" s="20" t="s">
        <v>131</v>
      </c>
      <c r="B34" s="68"/>
      <c r="C34" s="20">
        <f>+C31+C32+C33</f>
        <v>168518.008</v>
      </c>
      <c r="D34" s="20">
        <f>+D31+D32+D33</f>
        <v>131595.36800000002</v>
      </c>
      <c r="E34" s="25">
        <f>+E31+E32+E33</f>
        <v>300113.37599999999</v>
      </c>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row>
    <row r="35" spans="1:52" ht="26.1" customHeight="1">
      <c r="A35" s="225" t="s">
        <v>422</v>
      </c>
      <c r="B35" s="225"/>
      <c r="C35" s="225"/>
      <c r="D35" s="225"/>
      <c r="E35" s="225"/>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row>
    <row r="36" spans="1:52" ht="13.5" customHeight="1">
      <c r="A36" s="69"/>
      <c r="C36" s="56"/>
      <c r="D36" s="56"/>
      <c r="E36" s="56"/>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row>
    <row r="37" spans="1:52" ht="18">
      <c r="A37" s="58" t="s">
        <v>423</v>
      </c>
      <c r="B37" s="58"/>
      <c r="C37" s="56"/>
      <c r="D37" s="56"/>
      <c r="E37" s="56"/>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row>
    <row r="38" spans="1:52">
      <c r="A38" s="79" t="s">
        <v>424</v>
      </c>
      <c r="B38" s="95"/>
      <c r="C38" s="95"/>
      <c r="D38" s="95" t="s">
        <v>131</v>
      </c>
      <c r="E38" s="95" t="s">
        <v>425</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2">
      <c r="A39" s="7" t="s">
        <v>426</v>
      </c>
      <c r="B39" s="48"/>
      <c r="C39" s="48"/>
      <c r="D39" s="7">
        <v>12</v>
      </c>
      <c r="E39" s="100">
        <f>5/D42</f>
        <v>0.1</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row>
    <row r="40" spans="1:52">
      <c r="A40" s="7" t="s">
        <v>419</v>
      </c>
      <c r="B40" s="48"/>
      <c r="C40" s="48"/>
      <c r="D40" s="7">
        <v>30</v>
      </c>
      <c r="E40" s="100">
        <f>D40/D42</f>
        <v>0.6</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row>
    <row r="41" spans="1:52">
      <c r="A41" s="7" t="s">
        <v>420</v>
      </c>
      <c r="D41" s="7">
        <v>8</v>
      </c>
      <c r="E41" s="100">
        <f>D41/D42</f>
        <v>0.16</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row>
    <row r="42" spans="1:52">
      <c r="A42" s="20" t="s">
        <v>131</v>
      </c>
      <c r="B42" s="68"/>
      <c r="C42" s="68"/>
      <c r="D42" s="20">
        <f>SUM(D39:D41)</f>
        <v>50</v>
      </c>
      <c r="E42" s="101">
        <f>SUM(E39:E41)</f>
        <v>0.86</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row>
    <row r="43" spans="1:52" ht="18">
      <c r="A43" s="56"/>
      <c r="B43" s="56"/>
      <c r="C43" s="56"/>
      <c r="D43" s="56"/>
      <c r="E43" s="56"/>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52" ht="18">
      <c r="A44" s="56"/>
      <c r="B44" s="56"/>
      <c r="C44" s="56"/>
      <c r="D44" s="56"/>
      <c r="E44" s="56"/>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52" ht="18">
      <c r="A45" s="56" t="s">
        <v>427</v>
      </c>
      <c r="B45" s="56"/>
      <c r="C45" s="56"/>
      <c r="D45" s="56"/>
      <c r="E45" s="56"/>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56"/>
      <c r="AI45" s="56"/>
      <c r="AJ45" s="56"/>
      <c r="AK45" s="56"/>
      <c r="AL45" s="56"/>
      <c r="AM45" s="56"/>
    </row>
    <row r="46" spans="1:52" ht="18">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row>
    <row r="47" spans="1:52" ht="18">
      <c r="A47" s="65" t="s">
        <v>428</v>
      </c>
      <c r="B47" s="95">
        <v>2021</v>
      </c>
      <c r="C47" s="95">
        <v>2022</v>
      </c>
      <c r="D47" s="95">
        <v>2023</v>
      </c>
      <c r="E47" s="95">
        <v>2024</v>
      </c>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row>
    <row r="48" spans="1:52" ht="18">
      <c r="A48" s="48" t="s">
        <v>429</v>
      </c>
      <c r="B48" s="103">
        <v>208.6</v>
      </c>
      <c r="C48" s="103">
        <v>215.6</v>
      </c>
      <c r="D48" s="103">
        <v>218.7</v>
      </c>
      <c r="E48" s="104">
        <v>168.5</v>
      </c>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row>
    <row r="49" spans="1:33" ht="18">
      <c r="A49" s="48" t="s">
        <v>430</v>
      </c>
      <c r="B49" s="103">
        <v>27.1</v>
      </c>
      <c r="C49" s="103">
        <v>31.8</v>
      </c>
      <c r="D49" s="103">
        <v>33.700000000000003</v>
      </c>
      <c r="E49" s="104">
        <v>39.299999999999997</v>
      </c>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row>
    <row r="50" spans="1:33" ht="18">
      <c r="A50" s="48" t="s">
        <v>431</v>
      </c>
      <c r="B50" s="103">
        <v>60.3</v>
      </c>
      <c r="C50" s="103">
        <v>59.9</v>
      </c>
      <c r="D50" s="103">
        <v>66.8</v>
      </c>
      <c r="E50" s="104">
        <v>131.595</v>
      </c>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row>
    <row r="51" spans="1:33" ht="18">
      <c r="A51" s="48" t="s">
        <v>432</v>
      </c>
      <c r="B51" s="103">
        <v>26.5</v>
      </c>
      <c r="C51" s="103">
        <v>29.5</v>
      </c>
      <c r="D51" s="103">
        <v>43.6</v>
      </c>
      <c r="E51" s="104">
        <v>34.799999999999997</v>
      </c>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row>
    <row r="52" spans="1:33" ht="18">
      <c r="A52" s="48" t="s">
        <v>433</v>
      </c>
      <c r="B52" s="103">
        <v>2.2999999999999998</v>
      </c>
      <c r="C52" s="103">
        <v>3.03</v>
      </c>
      <c r="D52" s="103">
        <v>4.7</v>
      </c>
      <c r="E52" s="104">
        <v>3.2</v>
      </c>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row>
    <row r="53" spans="1:33" ht="18">
      <c r="A53" s="71" t="s">
        <v>434</v>
      </c>
      <c r="B53" s="105">
        <v>324.8</v>
      </c>
      <c r="C53" s="105">
        <v>339.83</v>
      </c>
      <c r="D53" s="105">
        <v>367.5</v>
      </c>
      <c r="E53" s="106">
        <f>SUM(E48:E52)</f>
        <v>377.39499999999998</v>
      </c>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row>
    <row r="54" spans="1:33" ht="18">
      <c r="A54" s="78" t="s">
        <v>435</v>
      </c>
      <c r="B54" s="70"/>
      <c r="C54" s="70"/>
      <c r="D54" s="70"/>
      <c r="E54" s="77"/>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row>
    <row r="55" spans="1:33" ht="18">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row>
    <row r="56" spans="1:33" ht="18">
      <c r="A56" s="65" t="s">
        <v>436</v>
      </c>
      <c r="B56" s="95">
        <v>2021</v>
      </c>
      <c r="C56" s="95">
        <v>2022</v>
      </c>
      <c r="D56" s="95">
        <v>2023</v>
      </c>
      <c r="E56" s="95">
        <v>2024</v>
      </c>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row>
    <row r="57" spans="1:33" ht="18">
      <c r="A57" s="48" t="s">
        <v>437</v>
      </c>
      <c r="B57" s="12">
        <v>4200</v>
      </c>
      <c r="C57" s="12">
        <v>5699</v>
      </c>
      <c r="D57" s="12">
        <v>5674</v>
      </c>
      <c r="E57" s="92">
        <v>5940</v>
      </c>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row>
    <row r="58" spans="1:33" ht="18">
      <c r="A58" s="48" t="s">
        <v>438</v>
      </c>
      <c r="B58" s="12">
        <v>4663</v>
      </c>
      <c r="C58" s="12">
        <v>4975</v>
      </c>
      <c r="D58" s="12">
        <v>4585</v>
      </c>
      <c r="E58" s="92">
        <v>4147</v>
      </c>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row>
    <row r="59" spans="1:33" ht="18">
      <c r="A59" s="48" t="s">
        <v>439</v>
      </c>
      <c r="B59" s="12">
        <v>9971</v>
      </c>
      <c r="C59" s="12">
        <v>11634</v>
      </c>
      <c r="D59" s="12">
        <v>12299</v>
      </c>
      <c r="E59" s="92">
        <v>13432</v>
      </c>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row>
    <row r="60" spans="1:33" ht="18">
      <c r="A60" s="48" t="s">
        <v>440</v>
      </c>
      <c r="B60" s="12">
        <v>6156</v>
      </c>
      <c r="C60" s="12">
        <v>6106</v>
      </c>
      <c r="D60" s="12">
        <v>19798</v>
      </c>
      <c r="E60" s="92">
        <v>9921</v>
      </c>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row>
    <row r="61" spans="1:33" ht="18">
      <c r="A61" s="48" t="s">
        <v>441</v>
      </c>
      <c r="B61" s="12">
        <v>1082</v>
      </c>
      <c r="C61" s="12">
        <v>690</v>
      </c>
      <c r="D61" s="12">
        <v>730</v>
      </c>
      <c r="E61" s="93">
        <v>999</v>
      </c>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row>
    <row r="62" spans="1:33" ht="18">
      <c r="A62" s="68" t="s">
        <v>442</v>
      </c>
      <c r="B62" s="14">
        <v>388</v>
      </c>
      <c r="C62" s="14">
        <v>409</v>
      </c>
      <c r="D62" s="14">
        <v>504</v>
      </c>
      <c r="E62" s="181">
        <v>315</v>
      </c>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row>
    <row r="63" spans="1:33" ht="18">
      <c r="A63" s="48" t="s">
        <v>443</v>
      </c>
      <c r="B63" s="12">
        <v>26460</v>
      </c>
      <c r="C63" s="12">
        <v>29513</v>
      </c>
      <c r="D63" s="12">
        <v>43590</v>
      </c>
      <c r="E63" s="92">
        <v>34754</v>
      </c>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row>
    <row r="64" spans="1:33" ht="18">
      <c r="A64" s="48" t="s">
        <v>444</v>
      </c>
      <c r="B64" s="12">
        <v>2628</v>
      </c>
      <c r="C64" s="12">
        <v>2638</v>
      </c>
      <c r="D64" s="12">
        <v>2193</v>
      </c>
      <c r="E64" s="92">
        <v>3854</v>
      </c>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row>
    <row r="65" spans="1:33" ht="18">
      <c r="A65" s="48" t="s">
        <v>445</v>
      </c>
      <c r="B65" s="12">
        <v>128</v>
      </c>
      <c r="C65" s="12">
        <v>4354</v>
      </c>
      <c r="D65" s="12">
        <v>1102</v>
      </c>
      <c r="E65" s="92">
        <v>6382</v>
      </c>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row>
    <row r="66" spans="1:33" ht="18">
      <c r="A66" s="48" t="s">
        <v>446</v>
      </c>
      <c r="B66" s="12">
        <v>524</v>
      </c>
      <c r="C66" s="12">
        <v>568</v>
      </c>
      <c r="D66" s="12">
        <v>894</v>
      </c>
      <c r="E66" s="93">
        <v>728</v>
      </c>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row>
    <row r="67" spans="1:33" ht="18">
      <c r="A67" s="71" t="s">
        <v>447</v>
      </c>
      <c r="B67" s="16">
        <v>29740</v>
      </c>
      <c r="C67" s="16">
        <v>37073</v>
      </c>
      <c r="D67" s="16">
        <v>47779</v>
      </c>
      <c r="E67" s="17">
        <v>45718</v>
      </c>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row>
  </sheetData>
  <sheetProtection algorithmName="SHA-512" hashValue="YIRSElFXY6od0Q22gPgIXFPeHiyO+LZFGhVbstoyi/vALD1lfuPtin/RYnsxRxYnokKx7/Oqm3k9JYIprhlNYQ==" saltValue="XiQ9/gLGxIcNKFCR+daXdg==" spinCount="100000" sheet="1" formatCells="0" formatColumns="0" formatRows="0" insertColumns="0" insertRows="0" insertHyperlinks="0" deleteColumns="0" deleteRows="0" sort="0" autoFilter="0" pivotTables="0"/>
  <mergeCells count="1">
    <mergeCell ref="A35:E3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0FFD9-5C74-4BEE-9748-DF44F168C48A}">
  <dimension ref="A1:AC183"/>
  <sheetViews>
    <sheetView tabSelected="1" workbookViewId="0">
      <selection activeCell="C20" sqref="C20"/>
    </sheetView>
  </sheetViews>
  <sheetFormatPr defaultRowHeight="15"/>
  <cols>
    <col min="1" max="1" width="50.140625" customWidth="1"/>
    <col min="2" max="2" width="76.140625" customWidth="1"/>
    <col min="3" max="3" width="74.85546875" customWidth="1"/>
  </cols>
  <sheetData>
    <row r="1" spans="1:29" ht="14.25" customHeight="1">
      <c r="B1" s="190"/>
      <c r="C1" s="203"/>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14.25" customHeight="1">
      <c r="A2" s="190"/>
      <c r="B2" s="190"/>
      <c r="C2" s="204"/>
      <c r="D2" s="191"/>
      <c r="E2" s="192"/>
      <c r="F2" s="189"/>
      <c r="G2" s="189"/>
      <c r="H2" s="189"/>
      <c r="I2" s="189"/>
      <c r="J2" s="189"/>
      <c r="K2" s="189"/>
      <c r="L2" s="189"/>
      <c r="M2" s="189"/>
      <c r="N2" s="189"/>
      <c r="O2" s="189"/>
      <c r="P2" s="189"/>
      <c r="Q2" s="189"/>
      <c r="R2" s="189"/>
      <c r="S2" s="189"/>
      <c r="T2" s="189"/>
      <c r="U2" s="189"/>
      <c r="V2" s="189"/>
      <c r="W2" s="189"/>
      <c r="X2" s="189"/>
      <c r="Y2" s="189"/>
      <c r="Z2" s="189"/>
      <c r="AA2" s="189"/>
      <c r="AB2" s="189"/>
      <c r="AC2" s="189"/>
    </row>
    <row r="3" spans="1:29" ht="14.25" customHeight="1">
      <c r="A3" s="190"/>
      <c r="B3" s="190"/>
      <c r="C3" s="190"/>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row>
    <row r="4" spans="1:29" ht="14.25" customHeight="1">
      <c r="A4" s="190"/>
      <c r="B4" s="190"/>
      <c r="C4" s="190"/>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row>
    <row r="5" spans="1:29" ht="14.25" customHeight="1">
      <c r="A5" s="200" t="s">
        <v>448</v>
      </c>
      <c r="B5" s="190"/>
      <c r="C5" s="190"/>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row>
    <row r="6" spans="1:29" ht="14.25" customHeight="1">
      <c r="A6" s="190"/>
      <c r="B6" s="190"/>
      <c r="C6" s="190"/>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row>
    <row r="7" spans="1:29" ht="14.25" customHeight="1">
      <c r="A7" s="194" t="s">
        <v>449</v>
      </c>
      <c r="B7" s="194" t="s">
        <v>450</v>
      </c>
      <c r="C7" s="194" t="s">
        <v>451</v>
      </c>
      <c r="D7" s="193"/>
      <c r="E7" s="193"/>
      <c r="F7" s="193"/>
      <c r="G7" s="193"/>
      <c r="H7" s="193"/>
      <c r="I7" s="193"/>
      <c r="J7" s="195"/>
      <c r="K7" s="195"/>
      <c r="L7" s="195"/>
      <c r="M7" s="195"/>
      <c r="N7" s="195"/>
      <c r="O7" s="195"/>
      <c r="P7" s="195"/>
      <c r="Q7" s="195"/>
      <c r="R7" s="195"/>
      <c r="S7" s="195"/>
      <c r="T7" s="195"/>
      <c r="U7" s="195"/>
      <c r="V7" s="195"/>
      <c r="W7" s="195"/>
      <c r="X7" s="195"/>
      <c r="Y7" s="195"/>
      <c r="Z7" s="195"/>
      <c r="AA7" s="195"/>
      <c r="AB7" s="195"/>
      <c r="AC7" s="195"/>
    </row>
    <row r="8" spans="1:29" ht="14.25" customHeight="1">
      <c r="A8" s="201" t="s">
        <v>452</v>
      </c>
      <c r="B8" s="196"/>
      <c r="C8" s="196"/>
      <c r="D8" s="197"/>
      <c r="E8" s="197"/>
      <c r="F8" s="197"/>
      <c r="G8" s="197"/>
      <c r="H8" s="197"/>
      <c r="I8" s="197"/>
      <c r="J8" s="189"/>
      <c r="K8" s="189"/>
      <c r="L8" s="189"/>
      <c r="M8" s="189"/>
      <c r="N8" s="189"/>
      <c r="O8" s="189"/>
      <c r="P8" s="189"/>
      <c r="Q8" s="189"/>
      <c r="R8" s="189"/>
      <c r="S8" s="189"/>
      <c r="T8" s="189"/>
      <c r="U8" s="189"/>
      <c r="V8" s="189"/>
      <c r="W8" s="189"/>
      <c r="X8" s="189"/>
      <c r="Y8" s="189"/>
      <c r="Z8" s="189"/>
      <c r="AA8" s="189"/>
      <c r="AB8" s="189"/>
      <c r="AC8" s="189"/>
    </row>
    <row r="9" spans="1:29" ht="14.25" customHeight="1">
      <c r="A9" s="190" t="s">
        <v>453</v>
      </c>
      <c r="B9" s="190" t="s">
        <v>454</v>
      </c>
      <c r="C9" s="190" t="s">
        <v>455</v>
      </c>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row>
    <row r="10" spans="1:29" ht="14.25" customHeight="1">
      <c r="A10" s="190" t="s">
        <v>456</v>
      </c>
      <c r="B10" s="190" t="s">
        <v>457</v>
      </c>
      <c r="C10" s="190" t="s">
        <v>458</v>
      </c>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row>
    <row r="11" spans="1:29" ht="14.25" customHeight="1">
      <c r="A11" s="190" t="s">
        <v>459</v>
      </c>
      <c r="B11" s="190" t="s">
        <v>460</v>
      </c>
      <c r="C11" s="190" t="s">
        <v>461</v>
      </c>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row>
    <row r="12" spans="1:29" ht="14.25" customHeight="1">
      <c r="A12" s="190" t="s">
        <v>462</v>
      </c>
      <c r="B12" s="190" t="s">
        <v>463</v>
      </c>
      <c r="C12" s="190" t="s">
        <v>464</v>
      </c>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row>
    <row r="13" spans="1:29" ht="14.25" customHeight="1">
      <c r="A13" s="190" t="s">
        <v>465</v>
      </c>
      <c r="B13" s="190" t="s">
        <v>466</v>
      </c>
      <c r="C13" s="190" t="s">
        <v>467</v>
      </c>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row>
    <row r="14" spans="1:29" ht="14.25" customHeight="1">
      <c r="A14" s="190" t="s">
        <v>468</v>
      </c>
      <c r="B14" s="190" t="s">
        <v>469</v>
      </c>
      <c r="C14" s="226" t="s">
        <v>470</v>
      </c>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row>
    <row r="15" spans="1:29" ht="14.25" customHeight="1">
      <c r="A15" s="190" t="s">
        <v>471</v>
      </c>
      <c r="B15" s="190" t="s">
        <v>472</v>
      </c>
      <c r="C15" s="190" t="s">
        <v>473</v>
      </c>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row>
    <row r="16" spans="1:29" ht="14.25" customHeight="1">
      <c r="A16" s="190" t="s">
        <v>474</v>
      </c>
      <c r="B16" s="190" t="s">
        <v>475</v>
      </c>
      <c r="C16" s="190" t="s">
        <v>476</v>
      </c>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row>
    <row r="17" spans="1:29" ht="14.25" customHeight="1">
      <c r="A17" s="190" t="s">
        <v>477</v>
      </c>
      <c r="B17" s="190" t="s">
        <v>478</v>
      </c>
      <c r="C17" s="205" t="s">
        <v>479</v>
      </c>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row>
    <row r="18" spans="1:29" ht="14.25" customHeight="1">
      <c r="A18" s="190" t="s">
        <v>480</v>
      </c>
      <c r="B18" s="190" t="s">
        <v>481</v>
      </c>
      <c r="C18" s="190" t="s">
        <v>482</v>
      </c>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row>
    <row r="19" spans="1:29" ht="14.25" customHeight="1">
      <c r="A19" s="190" t="s">
        <v>480</v>
      </c>
      <c r="B19" s="190" t="s">
        <v>483</v>
      </c>
      <c r="C19" s="190" t="s">
        <v>484</v>
      </c>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row>
    <row r="20" spans="1:29" ht="14.25" customHeight="1">
      <c r="A20" s="190" t="s">
        <v>485</v>
      </c>
      <c r="B20" s="190" t="s">
        <v>486</v>
      </c>
      <c r="C20" s="190" t="s">
        <v>487</v>
      </c>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row>
    <row r="21" spans="1:29" ht="14.25" customHeight="1">
      <c r="A21" s="190" t="s">
        <v>488</v>
      </c>
      <c r="B21" s="190" t="s">
        <v>489</v>
      </c>
      <c r="C21" s="190" t="s">
        <v>490</v>
      </c>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row>
    <row r="22" spans="1:29" ht="14.25" customHeight="1">
      <c r="A22" s="202" t="s">
        <v>491</v>
      </c>
      <c r="B22" s="198"/>
      <c r="C22" s="198"/>
      <c r="D22" s="199"/>
      <c r="E22" s="199"/>
      <c r="F22" s="199"/>
      <c r="G22" s="199"/>
      <c r="H22" s="199"/>
      <c r="I22" s="199"/>
      <c r="J22" s="189"/>
      <c r="K22" s="189"/>
      <c r="L22" s="189"/>
      <c r="M22" s="189"/>
      <c r="N22" s="189"/>
      <c r="O22" s="189"/>
      <c r="P22" s="189"/>
      <c r="Q22" s="189"/>
      <c r="R22" s="189"/>
      <c r="S22" s="189"/>
      <c r="T22" s="189"/>
      <c r="U22" s="189"/>
      <c r="V22" s="189"/>
      <c r="W22" s="189"/>
      <c r="X22" s="189"/>
      <c r="Y22" s="189"/>
      <c r="Z22" s="189"/>
      <c r="AA22" s="189"/>
      <c r="AB22" s="189"/>
      <c r="AC22" s="189"/>
    </row>
    <row r="23" spans="1:29" ht="14.25" customHeight="1">
      <c r="A23" s="190" t="s">
        <v>492</v>
      </c>
      <c r="B23" s="190" t="s">
        <v>493</v>
      </c>
      <c r="C23" s="190" t="s">
        <v>494</v>
      </c>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row>
    <row r="24" spans="1:29" ht="14.25" customHeight="1">
      <c r="A24" s="202" t="s">
        <v>495</v>
      </c>
      <c r="B24" s="198"/>
      <c r="C24" s="198"/>
      <c r="D24" s="199"/>
      <c r="E24" s="199"/>
      <c r="F24" s="199"/>
      <c r="G24" s="199"/>
      <c r="H24" s="199"/>
      <c r="I24" s="199"/>
      <c r="J24" s="189"/>
      <c r="K24" s="189"/>
      <c r="L24" s="189"/>
      <c r="M24" s="189"/>
      <c r="N24" s="189"/>
      <c r="O24" s="189"/>
      <c r="P24" s="189"/>
      <c r="Q24" s="189"/>
      <c r="R24" s="189"/>
      <c r="S24" s="189"/>
      <c r="T24" s="189"/>
      <c r="U24" s="189"/>
      <c r="V24" s="189"/>
      <c r="W24" s="189"/>
      <c r="X24" s="189"/>
      <c r="Y24" s="189"/>
      <c r="Z24" s="189"/>
      <c r="AA24" s="189"/>
      <c r="AB24" s="189"/>
      <c r="AC24" s="189"/>
    </row>
    <row r="25" spans="1:29" ht="14.25" customHeight="1">
      <c r="A25" s="190" t="s">
        <v>496</v>
      </c>
      <c r="B25" s="190" t="s">
        <v>497</v>
      </c>
      <c r="C25" s="190" t="s">
        <v>498</v>
      </c>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row>
    <row r="26" spans="1:29" ht="14.25" customHeight="1">
      <c r="A26" s="202" t="s">
        <v>499</v>
      </c>
      <c r="B26" s="198"/>
      <c r="C26" s="198"/>
      <c r="D26" s="199"/>
      <c r="E26" s="199"/>
      <c r="F26" s="199"/>
      <c r="G26" s="199"/>
      <c r="H26" s="199"/>
      <c r="I26" s="199"/>
      <c r="J26" s="189"/>
      <c r="K26" s="189"/>
      <c r="L26" s="189"/>
      <c r="M26" s="189"/>
      <c r="N26" s="189"/>
      <c r="O26" s="189"/>
      <c r="P26" s="189"/>
      <c r="Q26" s="189"/>
      <c r="R26" s="189"/>
      <c r="S26" s="189"/>
      <c r="T26" s="189"/>
      <c r="U26" s="189"/>
      <c r="V26" s="189"/>
      <c r="W26" s="189"/>
      <c r="X26" s="189"/>
      <c r="Y26" s="189"/>
      <c r="Z26" s="189"/>
      <c r="AA26" s="189"/>
      <c r="AB26" s="189"/>
      <c r="AC26" s="189"/>
    </row>
    <row r="27" spans="1:29" ht="14.25" customHeight="1">
      <c r="A27" s="190" t="s">
        <v>500</v>
      </c>
      <c r="B27" s="190" t="s">
        <v>501</v>
      </c>
      <c r="C27" s="190" t="s">
        <v>502</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row>
    <row r="28" spans="1:29" ht="14.25" customHeight="1">
      <c r="A28" s="202" t="s">
        <v>503</v>
      </c>
      <c r="B28" s="198"/>
      <c r="C28" s="198"/>
      <c r="D28" s="199"/>
      <c r="E28" s="199"/>
      <c r="F28" s="199"/>
      <c r="G28" s="199"/>
      <c r="H28" s="199"/>
      <c r="I28" s="199"/>
      <c r="J28" s="189"/>
      <c r="K28" s="189"/>
      <c r="L28" s="189"/>
      <c r="M28" s="189"/>
      <c r="N28" s="189"/>
      <c r="O28" s="189"/>
      <c r="P28" s="189"/>
      <c r="Q28" s="189"/>
      <c r="R28" s="189"/>
      <c r="S28" s="189"/>
      <c r="T28" s="189"/>
      <c r="U28" s="189"/>
      <c r="V28" s="189"/>
      <c r="W28" s="189"/>
      <c r="X28" s="189"/>
      <c r="Y28" s="189"/>
      <c r="Z28" s="189"/>
      <c r="AA28" s="189"/>
      <c r="AB28" s="189"/>
      <c r="AC28" s="189"/>
    </row>
    <row r="29" spans="1:29" ht="14.25" customHeight="1">
      <c r="A29" s="190" t="s">
        <v>504</v>
      </c>
      <c r="B29" s="190" t="s">
        <v>505</v>
      </c>
      <c r="C29" s="190" t="s">
        <v>506</v>
      </c>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row>
    <row r="30" spans="1:29" ht="14.25" customHeight="1">
      <c r="A30" s="190" t="s">
        <v>507</v>
      </c>
      <c r="B30" s="190" t="s">
        <v>508</v>
      </c>
      <c r="C30" s="190" t="s">
        <v>509</v>
      </c>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row>
    <row r="31" spans="1:29" ht="14.25" customHeight="1">
      <c r="A31" s="190" t="s">
        <v>510</v>
      </c>
      <c r="B31" s="190" t="s">
        <v>511</v>
      </c>
      <c r="C31" s="190" t="s">
        <v>512</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row>
    <row r="32" spans="1:29" ht="14.25" customHeight="1">
      <c r="A32" s="190" t="s">
        <v>513</v>
      </c>
      <c r="B32" s="190" t="s">
        <v>514</v>
      </c>
      <c r="C32" s="190" t="s">
        <v>506</v>
      </c>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row>
    <row r="33" spans="1:29" ht="14.25" customHeight="1">
      <c r="A33" s="190" t="s">
        <v>515</v>
      </c>
      <c r="B33" s="190" t="s">
        <v>516</v>
      </c>
      <c r="C33" s="190" t="s">
        <v>506</v>
      </c>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row>
    <row r="34" spans="1:29" ht="14.25" customHeight="1">
      <c r="A34" s="202" t="s">
        <v>517</v>
      </c>
      <c r="B34" s="198"/>
      <c r="C34" s="198"/>
      <c r="D34" s="199"/>
      <c r="E34" s="199"/>
      <c r="F34" s="199"/>
      <c r="G34" s="199"/>
      <c r="H34" s="199"/>
      <c r="I34" s="199"/>
      <c r="J34" s="189"/>
      <c r="K34" s="189"/>
      <c r="L34" s="189"/>
      <c r="M34" s="189"/>
      <c r="N34" s="189"/>
      <c r="O34" s="189"/>
      <c r="P34" s="189"/>
      <c r="Q34" s="189"/>
      <c r="R34" s="189"/>
      <c r="S34" s="189"/>
      <c r="T34" s="189"/>
      <c r="U34" s="189"/>
      <c r="V34" s="189"/>
      <c r="W34" s="189"/>
      <c r="X34" s="189"/>
      <c r="Y34" s="189"/>
      <c r="Z34" s="189"/>
      <c r="AA34" s="189"/>
      <c r="AB34" s="189"/>
      <c r="AC34" s="189"/>
    </row>
    <row r="35" spans="1:29" ht="14.25" customHeight="1">
      <c r="A35" s="190" t="s">
        <v>518</v>
      </c>
      <c r="B35" s="190" t="s">
        <v>519</v>
      </c>
      <c r="C35" s="190" t="s">
        <v>520</v>
      </c>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row>
    <row r="36" spans="1:29" ht="14.25" customHeight="1">
      <c r="A36" s="190" t="s">
        <v>521</v>
      </c>
      <c r="B36" s="190" t="s">
        <v>522</v>
      </c>
      <c r="C36" s="190" t="s">
        <v>523</v>
      </c>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row>
    <row r="37" spans="1:29" ht="14.25" customHeight="1">
      <c r="A37" s="190" t="s">
        <v>524</v>
      </c>
      <c r="B37" s="190" t="s">
        <v>525</v>
      </c>
      <c r="C37" s="190" t="s">
        <v>526</v>
      </c>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row>
    <row r="38" spans="1:29" ht="14.25" customHeight="1">
      <c r="A38" s="190" t="s">
        <v>527</v>
      </c>
      <c r="B38" s="190" t="s">
        <v>528</v>
      </c>
      <c r="C38" s="190" t="s">
        <v>529</v>
      </c>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row>
    <row r="39" spans="1:29" ht="14.25" customHeight="1">
      <c r="A39" s="190" t="s">
        <v>530</v>
      </c>
      <c r="B39" s="190" t="s">
        <v>531</v>
      </c>
      <c r="C39" s="190" t="s">
        <v>156</v>
      </c>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row>
    <row r="40" spans="1:29" ht="14.25" customHeight="1">
      <c r="A40" s="190" t="s">
        <v>532</v>
      </c>
      <c r="B40" s="190" t="s">
        <v>533</v>
      </c>
      <c r="C40" s="190" t="s">
        <v>534</v>
      </c>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row>
    <row r="41" spans="1:29" ht="14.25" customHeight="1">
      <c r="A41" s="190" t="s">
        <v>535</v>
      </c>
      <c r="B41" s="190" t="s">
        <v>536</v>
      </c>
      <c r="C41" s="190" t="s">
        <v>537</v>
      </c>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row>
    <row r="42" spans="1:29" ht="14.25" customHeight="1">
      <c r="A42" s="190" t="s">
        <v>538</v>
      </c>
      <c r="B42" s="190" t="s">
        <v>539</v>
      </c>
      <c r="C42" s="190" t="s">
        <v>540</v>
      </c>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row>
    <row r="43" spans="1:29" ht="14.25" customHeight="1">
      <c r="A43" s="190" t="s">
        <v>541</v>
      </c>
      <c r="B43" s="190" t="s">
        <v>542</v>
      </c>
      <c r="C43" s="190" t="s">
        <v>543</v>
      </c>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row>
    <row r="44" spans="1:29" ht="14.25" customHeight="1">
      <c r="A44" s="190" t="s">
        <v>544</v>
      </c>
      <c r="B44" s="190" t="s">
        <v>545</v>
      </c>
      <c r="C44" s="190" t="s">
        <v>546</v>
      </c>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row>
    <row r="45" spans="1:29" ht="14.25" customHeight="1">
      <c r="A45" s="190" t="s">
        <v>547</v>
      </c>
      <c r="B45" s="190" t="s">
        <v>548</v>
      </c>
      <c r="C45" s="190" t="s">
        <v>546</v>
      </c>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row>
    <row r="46" spans="1:29" ht="14.25" customHeight="1">
      <c r="A46" s="190" t="s">
        <v>549</v>
      </c>
      <c r="B46" s="190" t="s">
        <v>550</v>
      </c>
      <c r="C46" s="190" t="s">
        <v>551</v>
      </c>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row>
    <row r="47" spans="1:29" ht="14.25" customHeight="1">
      <c r="A47" s="201" t="s">
        <v>552</v>
      </c>
      <c r="B47" s="196"/>
      <c r="C47" s="196"/>
      <c r="D47" s="197"/>
      <c r="E47" s="197"/>
      <c r="F47" s="197"/>
      <c r="G47" s="197"/>
      <c r="H47" s="197"/>
      <c r="I47" s="197"/>
      <c r="J47" s="189"/>
      <c r="K47" s="189"/>
      <c r="L47" s="189"/>
      <c r="M47" s="189"/>
      <c r="N47" s="189"/>
      <c r="O47" s="189"/>
      <c r="P47" s="189"/>
      <c r="Q47" s="189"/>
      <c r="R47" s="189"/>
      <c r="S47" s="189"/>
      <c r="T47" s="189"/>
      <c r="U47" s="189"/>
      <c r="V47" s="189"/>
      <c r="W47" s="189"/>
      <c r="X47" s="189"/>
      <c r="Y47" s="189"/>
      <c r="Z47" s="189"/>
      <c r="AA47" s="189"/>
      <c r="AB47" s="189"/>
      <c r="AC47" s="189"/>
    </row>
    <row r="48" spans="1:29" ht="14.25" customHeight="1">
      <c r="A48" s="202" t="s">
        <v>553</v>
      </c>
      <c r="B48" s="198"/>
      <c r="C48" s="198"/>
      <c r="D48" s="199"/>
      <c r="E48" s="199"/>
      <c r="F48" s="199"/>
      <c r="G48" s="199"/>
      <c r="H48" s="199"/>
      <c r="I48" s="199"/>
      <c r="J48" s="189"/>
      <c r="K48" s="189"/>
      <c r="L48" s="189"/>
      <c r="M48" s="189"/>
      <c r="N48" s="189"/>
      <c r="O48" s="189"/>
      <c r="P48" s="189"/>
      <c r="Q48" s="189"/>
      <c r="R48" s="189"/>
      <c r="S48" s="189"/>
      <c r="T48" s="189"/>
      <c r="U48" s="189"/>
      <c r="V48" s="189"/>
      <c r="W48" s="189"/>
      <c r="X48" s="189"/>
      <c r="Y48" s="189"/>
      <c r="Z48" s="189"/>
      <c r="AA48" s="189"/>
      <c r="AB48" s="189"/>
      <c r="AC48" s="189"/>
    </row>
    <row r="49" spans="1:29" ht="14.25" customHeight="1">
      <c r="A49" s="190" t="s">
        <v>554</v>
      </c>
      <c r="B49" s="190" t="s">
        <v>555</v>
      </c>
      <c r="C49" s="190" t="s">
        <v>526</v>
      </c>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row>
    <row r="50" spans="1:29" ht="14.25" customHeight="1">
      <c r="A50" s="190" t="s">
        <v>556</v>
      </c>
      <c r="B50" s="190" t="s">
        <v>557</v>
      </c>
      <c r="C50" s="190" t="s">
        <v>506</v>
      </c>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row>
    <row r="51" spans="1:29" ht="14.25" customHeight="1">
      <c r="A51" s="190" t="s">
        <v>558</v>
      </c>
      <c r="B51" s="190" t="s">
        <v>559</v>
      </c>
      <c r="C51" s="190" t="s">
        <v>560</v>
      </c>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row>
    <row r="52" spans="1:29" ht="14.25" customHeight="1">
      <c r="A52" s="202" t="s">
        <v>561</v>
      </c>
      <c r="B52" s="198"/>
      <c r="C52" s="198"/>
      <c r="D52" s="199"/>
      <c r="E52" s="199"/>
      <c r="F52" s="199"/>
      <c r="G52" s="199"/>
      <c r="H52" s="199"/>
      <c r="I52" s="199"/>
      <c r="J52" s="189"/>
      <c r="K52" s="189"/>
      <c r="L52" s="189"/>
      <c r="M52" s="189"/>
      <c r="N52" s="189"/>
      <c r="O52" s="189"/>
      <c r="P52" s="189"/>
      <c r="Q52" s="189"/>
      <c r="R52" s="189"/>
      <c r="S52" s="189"/>
      <c r="T52" s="189"/>
      <c r="U52" s="189"/>
      <c r="V52" s="189"/>
      <c r="W52" s="189"/>
      <c r="X52" s="189"/>
      <c r="Y52" s="189"/>
      <c r="Z52" s="189"/>
      <c r="AA52" s="189"/>
      <c r="AB52" s="189"/>
      <c r="AC52" s="189"/>
    </row>
    <row r="53" spans="1:29" ht="14.25" customHeight="1">
      <c r="A53" s="190" t="s">
        <v>562</v>
      </c>
      <c r="B53" s="190" t="s">
        <v>563</v>
      </c>
      <c r="C53" s="190" t="s">
        <v>156</v>
      </c>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row>
    <row r="54" spans="1:29" ht="14.25" customHeight="1">
      <c r="A54" s="190" t="s">
        <v>564</v>
      </c>
      <c r="B54" s="190" t="s">
        <v>565</v>
      </c>
      <c r="C54" s="190" t="s">
        <v>156</v>
      </c>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row>
    <row r="55" spans="1:29" ht="14.25" customHeight="1">
      <c r="A55" s="201" t="s">
        <v>566</v>
      </c>
      <c r="B55" s="196"/>
      <c r="C55" s="196"/>
      <c r="D55" s="197"/>
      <c r="E55" s="197"/>
      <c r="F55" s="197"/>
      <c r="G55" s="197"/>
      <c r="H55" s="197"/>
      <c r="I55" s="197"/>
      <c r="J55" s="189"/>
      <c r="K55" s="189"/>
      <c r="L55" s="189"/>
      <c r="M55" s="189"/>
      <c r="N55" s="189"/>
      <c r="O55" s="189"/>
      <c r="P55" s="189"/>
      <c r="Q55" s="189"/>
      <c r="R55" s="189"/>
      <c r="S55" s="189"/>
      <c r="T55" s="189"/>
      <c r="U55" s="189"/>
      <c r="V55" s="189"/>
      <c r="W55" s="189"/>
      <c r="X55" s="189"/>
      <c r="Y55" s="189"/>
      <c r="Z55" s="189"/>
      <c r="AA55" s="189"/>
      <c r="AB55" s="189"/>
      <c r="AC55" s="189"/>
    </row>
    <row r="56" spans="1:29" ht="14.25" customHeight="1">
      <c r="A56" s="202" t="s">
        <v>553</v>
      </c>
      <c r="B56" s="198"/>
      <c r="C56" s="198"/>
      <c r="D56" s="199"/>
      <c r="E56" s="199"/>
      <c r="F56" s="199"/>
      <c r="G56" s="199"/>
      <c r="H56" s="199"/>
      <c r="I56" s="199"/>
      <c r="J56" s="189"/>
      <c r="K56" s="189"/>
      <c r="L56" s="189"/>
      <c r="M56" s="189"/>
      <c r="N56" s="189"/>
      <c r="O56" s="189"/>
      <c r="P56" s="189"/>
      <c r="Q56" s="189"/>
      <c r="R56" s="189"/>
      <c r="S56" s="189"/>
      <c r="T56" s="189"/>
      <c r="U56" s="189"/>
      <c r="V56" s="189"/>
      <c r="W56" s="189"/>
      <c r="X56" s="189"/>
      <c r="Y56" s="189"/>
      <c r="Z56" s="189"/>
      <c r="AA56" s="189"/>
      <c r="AB56" s="189"/>
      <c r="AC56" s="189"/>
    </row>
    <row r="57" spans="1:29" ht="14.25" customHeight="1">
      <c r="A57" s="190" t="s">
        <v>554</v>
      </c>
      <c r="B57" s="190" t="s">
        <v>555</v>
      </c>
      <c r="C57" s="190" t="s">
        <v>526</v>
      </c>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row>
    <row r="58" spans="1:29" ht="14.25" customHeight="1">
      <c r="A58" s="190" t="s">
        <v>556</v>
      </c>
      <c r="B58" s="190" t="s">
        <v>557</v>
      </c>
      <c r="C58" s="190" t="s">
        <v>506</v>
      </c>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row>
    <row r="59" spans="1:29" ht="14.25" customHeight="1">
      <c r="A59" s="190" t="s">
        <v>558</v>
      </c>
      <c r="B59" s="190" t="s">
        <v>559</v>
      </c>
      <c r="C59" s="190" t="s">
        <v>560</v>
      </c>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row>
    <row r="60" spans="1:29" ht="14.25" customHeight="1">
      <c r="A60" s="202" t="s">
        <v>561</v>
      </c>
      <c r="B60" s="198"/>
      <c r="C60" s="198"/>
      <c r="D60" s="199"/>
      <c r="E60" s="199"/>
      <c r="F60" s="199"/>
      <c r="G60" s="199"/>
      <c r="H60" s="199"/>
      <c r="I60" s="199"/>
      <c r="J60" s="189"/>
      <c r="K60" s="189"/>
      <c r="L60" s="189"/>
      <c r="M60" s="189"/>
      <c r="N60" s="189"/>
      <c r="O60" s="189"/>
      <c r="P60" s="189"/>
      <c r="Q60" s="189"/>
      <c r="R60" s="189"/>
      <c r="S60" s="189"/>
      <c r="T60" s="189"/>
      <c r="U60" s="189"/>
      <c r="V60" s="189"/>
      <c r="W60" s="189"/>
      <c r="X60" s="189"/>
      <c r="Y60" s="189"/>
      <c r="Z60" s="189"/>
      <c r="AA60" s="189"/>
      <c r="AB60" s="189"/>
      <c r="AC60" s="189"/>
    </row>
    <row r="61" spans="1:29" ht="14.25" customHeight="1">
      <c r="A61" s="190" t="s">
        <v>567</v>
      </c>
      <c r="B61" s="190" t="s">
        <v>568</v>
      </c>
      <c r="C61" s="190" t="s">
        <v>569</v>
      </c>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row>
    <row r="62" spans="1:29" ht="14.25" customHeight="1">
      <c r="A62" s="201" t="s">
        <v>570</v>
      </c>
      <c r="B62" s="196"/>
      <c r="C62" s="196"/>
      <c r="D62" s="197"/>
      <c r="E62" s="197"/>
      <c r="F62" s="197"/>
      <c r="G62" s="197"/>
      <c r="H62" s="197"/>
      <c r="I62" s="197"/>
      <c r="J62" s="189"/>
      <c r="K62" s="189"/>
      <c r="L62" s="189"/>
      <c r="M62" s="189"/>
      <c r="N62" s="189"/>
      <c r="O62" s="189"/>
      <c r="P62" s="189"/>
      <c r="Q62" s="189"/>
      <c r="R62" s="189"/>
      <c r="S62" s="189"/>
      <c r="T62" s="189"/>
      <c r="U62" s="189"/>
      <c r="V62" s="189"/>
      <c r="W62" s="189"/>
      <c r="X62" s="189"/>
      <c r="Y62" s="189"/>
      <c r="Z62" s="189"/>
      <c r="AA62" s="189"/>
      <c r="AB62" s="189"/>
      <c r="AC62" s="189"/>
    </row>
    <row r="63" spans="1:29" ht="14.25" customHeight="1">
      <c r="A63" s="202" t="s">
        <v>553</v>
      </c>
      <c r="B63" s="198"/>
      <c r="C63" s="198"/>
      <c r="D63" s="199"/>
      <c r="E63" s="199"/>
      <c r="F63" s="199"/>
      <c r="G63" s="199"/>
      <c r="H63" s="199"/>
      <c r="I63" s="199"/>
      <c r="J63" s="189"/>
      <c r="K63" s="189"/>
      <c r="L63" s="189"/>
      <c r="M63" s="189"/>
      <c r="N63" s="189"/>
      <c r="O63" s="189"/>
      <c r="P63" s="189"/>
      <c r="Q63" s="189"/>
      <c r="R63" s="189"/>
      <c r="S63" s="189"/>
      <c r="T63" s="189"/>
      <c r="U63" s="189"/>
      <c r="V63" s="189"/>
      <c r="W63" s="189"/>
      <c r="X63" s="189"/>
      <c r="Y63" s="189"/>
      <c r="Z63" s="189"/>
      <c r="AA63" s="189"/>
      <c r="AB63" s="189"/>
      <c r="AC63" s="189"/>
    </row>
    <row r="64" spans="1:29" ht="14.25" customHeight="1">
      <c r="A64" s="190" t="s">
        <v>571</v>
      </c>
      <c r="B64" s="190" t="s">
        <v>555</v>
      </c>
      <c r="C64" s="190" t="s">
        <v>526</v>
      </c>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row>
    <row r="65" spans="1:29" ht="14.25" customHeight="1">
      <c r="A65" s="190" t="s">
        <v>556</v>
      </c>
      <c r="B65" s="190" t="s">
        <v>557</v>
      </c>
      <c r="C65" s="190" t="s">
        <v>506</v>
      </c>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row>
    <row r="66" spans="1:29" ht="14.25" customHeight="1">
      <c r="A66" s="190" t="s">
        <v>558</v>
      </c>
      <c r="B66" s="190" t="s">
        <v>559</v>
      </c>
      <c r="C66" s="190" t="s">
        <v>560</v>
      </c>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row>
    <row r="67" spans="1:29" ht="14.25" customHeight="1">
      <c r="A67" s="202" t="s">
        <v>561</v>
      </c>
      <c r="B67" s="198"/>
      <c r="C67" s="198"/>
      <c r="D67" s="199"/>
      <c r="E67" s="199"/>
      <c r="F67" s="199"/>
      <c r="G67" s="199"/>
      <c r="H67" s="199"/>
      <c r="I67" s="199"/>
      <c r="J67" s="189"/>
      <c r="K67" s="189"/>
      <c r="L67" s="189"/>
      <c r="M67" s="189"/>
      <c r="N67" s="189"/>
      <c r="O67" s="189"/>
      <c r="P67" s="189"/>
      <c r="Q67" s="189"/>
      <c r="R67" s="189"/>
      <c r="S67" s="189"/>
      <c r="T67" s="189"/>
      <c r="U67" s="189"/>
      <c r="V67" s="189"/>
      <c r="W67" s="189"/>
      <c r="X67" s="189"/>
      <c r="Y67" s="189"/>
      <c r="Z67" s="189"/>
      <c r="AA67" s="189"/>
      <c r="AB67" s="189"/>
      <c r="AC67" s="189"/>
    </row>
    <row r="68" spans="1:29" ht="14.25" customHeight="1">
      <c r="A68" s="190" t="s">
        <v>572</v>
      </c>
      <c r="B68" s="190" t="s">
        <v>414</v>
      </c>
      <c r="C68" s="190" t="s">
        <v>573</v>
      </c>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row>
    <row r="69" spans="1:29" ht="14.25" customHeight="1">
      <c r="A69" s="201" t="s">
        <v>574</v>
      </c>
      <c r="B69" s="196"/>
      <c r="C69" s="196"/>
      <c r="D69" s="197"/>
      <c r="E69" s="197"/>
      <c r="F69" s="197"/>
      <c r="G69" s="197"/>
      <c r="H69" s="197"/>
      <c r="I69" s="197"/>
      <c r="J69" s="189"/>
      <c r="K69" s="189"/>
      <c r="L69" s="189"/>
      <c r="M69" s="189"/>
      <c r="N69" s="189"/>
      <c r="O69" s="189"/>
      <c r="P69" s="189"/>
      <c r="Q69" s="189"/>
      <c r="R69" s="189"/>
      <c r="S69" s="189"/>
      <c r="T69" s="189"/>
      <c r="U69" s="189"/>
      <c r="V69" s="189"/>
      <c r="W69" s="189"/>
      <c r="X69" s="189"/>
      <c r="Y69" s="189"/>
      <c r="Z69" s="189"/>
      <c r="AA69" s="189"/>
      <c r="AB69" s="189"/>
      <c r="AC69" s="189"/>
    </row>
    <row r="70" spans="1:29" ht="14.25" customHeight="1">
      <c r="A70" s="202" t="s">
        <v>553</v>
      </c>
      <c r="B70" s="198"/>
      <c r="C70" s="198"/>
      <c r="D70" s="199"/>
      <c r="E70" s="199"/>
      <c r="F70" s="199"/>
      <c r="G70" s="199"/>
      <c r="H70" s="199"/>
      <c r="I70" s="199"/>
      <c r="J70" s="189"/>
      <c r="K70" s="189"/>
      <c r="L70" s="189"/>
      <c r="M70" s="189"/>
      <c r="N70" s="189"/>
      <c r="O70" s="189"/>
      <c r="P70" s="189"/>
      <c r="Q70" s="189"/>
      <c r="R70" s="189"/>
      <c r="S70" s="189"/>
      <c r="T70" s="189"/>
      <c r="U70" s="189"/>
      <c r="V70" s="189"/>
      <c r="W70" s="189"/>
      <c r="X70" s="189"/>
      <c r="Y70" s="189"/>
      <c r="Z70" s="189"/>
      <c r="AA70" s="189"/>
      <c r="AB70" s="189"/>
      <c r="AC70" s="189"/>
    </row>
    <row r="71" spans="1:29" ht="14.25" customHeight="1">
      <c r="A71" s="190" t="s">
        <v>554</v>
      </c>
      <c r="B71" s="190" t="s">
        <v>555</v>
      </c>
      <c r="C71" s="190" t="s">
        <v>526</v>
      </c>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row>
    <row r="72" spans="1:29" ht="14.25" customHeight="1">
      <c r="A72" s="190" t="s">
        <v>556</v>
      </c>
      <c r="B72" s="190" t="s">
        <v>557</v>
      </c>
      <c r="C72" s="190" t="s">
        <v>506</v>
      </c>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row>
    <row r="73" spans="1:29" ht="14.25" customHeight="1">
      <c r="A73" s="190" t="s">
        <v>558</v>
      </c>
      <c r="B73" s="190" t="s">
        <v>559</v>
      </c>
      <c r="C73" s="190" t="s">
        <v>560</v>
      </c>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row>
    <row r="74" spans="1:29" ht="14.25" customHeight="1">
      <c r="A74" s="202" t="s">
        <v>561</v>
      </c>
      <c r="B74" s="198"/>
      <c r="C74" s="198"/>
      <c r="D74" s="199"/>
      <c r="E74" s="199"/>
      <c r="F74" s="199"/>
      <c r="G74" s="199"/>
      <c r="H74" s="199"/>
      <c r="I74" s="199"/>
      <c r="J74" s="189"/>
      <c r="K74" s="189"/>
      <c r="L74" s="189"/>
      <c r="M74" s="189"/>
      <c r="N74" s="189"/>
      <c r="O74" s="189"/>
      <c r="P74" s="189"/>
      <c r="Q74" s="189"/>
      <c r="R74" s="189"/>
      <c r="S74" s="189"/>
      <c r="T74" s="189"/>
      <c r="U74" s="189"/>
      <c r="V74" s="189"/>
      <c r="W74" s="189"/>
      <c r="X74" s="189"/>
      <c r="Y74" s="189"/>
      <c r="Z74" s="189"/>
      <c r="AA74" s="189"/>
      <c r="AB74" s="189"/>
      <c r="AC74" s="189"/>
    </row>
    <row r="75" spans="1:29" ht="14.25" customHeight="1">
      <c r="A75" s="190" t="s">
        <v>575</v>
      </c>
      <c r="B75" s="190" t="s">
        <v>576</v>
      </c>
      <c r="C75" s="206" t="s">
        <v>577</v>
      </c>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row>
    <row r="76" spans="1:29" ht="14.25" customHeight="1">
      <c r="A76" s="190" t="s">
        <v>578</v>
      </c>
      <c r="B76" s="190" t="s">
        <v>579</v>
      </c>
      <c r="C76" s="206" t="s">
        <v>577</v>
      </c>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row>
    <row r="77" spans="1:29" ht="14.25" customHeight="1">
      <c r="A77" s="201" t="s">
        <v>580</v>
      </c>
      <c r="B77" s="196"/>
      <c r="C77" s="196"/>
      <c r="D77" s="197"/>
      <c r="E77" s="197"/>
      <c r="F77" s="197"/>
      <c r="G77" s="197"/>
      <c r="H77" s="197"/>
      <c r="I77" s="197"/>
      <c r="J77" s="189"/>
      <c r="K77" s="189"/>
      <c r="L77" s="189"/>
      <c r="M77" s="189"/>
      <c r="N77" s="189"/>
      <c r="O77" s="189"/>
      <c r="P77" s="189"/>
      <c r="Q77" s="189"/>
      <c r="R77" s="189"/>
      <c r="S77" s="189"/>
      <c r="T77" s="189"/>
      <c r="U77" s="189"/>
      <c r="V77" s="189"/>
      <c r="W77" s="189"/>
      <c r="X77" s="189"/>
      <c r="Y77" s="189"/>
      <c r="Z77" s="189"/>
      <c r="AA77" s="189"/>
      <c r="AB77" s="189"/>
      <c r="AC77" s="189"/>
    </row>
    <row r="78" spans="1:29" ht="14.25" customHeight="1">
      <c r="A78" s="202" t="s">
        <v>553</v>
      </c>
      <c r="B78" s="198"/>
      <c r="C78" s="198"/>
      <c r="D78" s="199"/>
      <c r="E78" s="199"/>
      <c r="F78" s="199"/>
      <c r="G78" s="199"/>
      <c r="H78" s="199"/>
      <c r="I78" s="199"/>
      <c r="J78" s="189"/>
      <c r="K78" s="189"/>
      <c r="L78" s="189"/>
      <c r="M78" s="189"/>
      <c r="N78" s="189"/>
      <c r="O78" s="189"/>
      <c r="P78" s="189"/>
      <c r="Q78" s="189"/>
      <c r="R78" s="189"/>
      <c r="S78" s="189"/>
      <c r="T78" s="189"/>
      <c r="U78" s="189"/>
      <c r="V78" s="189"/>
      <c r="W78" s="189"/>
      <c r="X78" s="189"/>
      <c r="Y78" s="189"/>
      <c r="Z78" s="189"/>
      <c r="AA78" s="189"/>
      <c r="AB78" s="189"/>
      <c r="AC78" s="189"/>
    </row>
    <row r="79" spans="1:29" ht="14.25" customHeight="1">
      <c r="A79" s="190" t="s">
        <v>554</v>
      </c>
      <c r="B79" s="190" t="s">
        <v>555</v>
      </c>
      <c r="C79" s="190" t="s">
        <v>526</v>
      </c>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row>
    <row r="80" spans="1:29" ht="14.25" customHeight="1">
      <c r="A80" s="190" t="s">
        <v>556</v>
      </c>
      <c r="B80" s="190" t="s">
        <v>557</v>
      </c>
      <c r="C80" s="190" t="s">
        <v>506</v>
      </c>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row>
    <row r="81" spans="1:29" ht="14.25" customHeight="1">
      <c r="A81" s="190" t="s">
        <v>558</v>
      </c>
      <c r="B81" s="190" t="s">
        <v>559</v>
      </c>
      <c r="C81" s="190" t="s">
        <v>560</v>
      </c>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row>
    <row r="82" spans="1:29" ht="14.25" customHeight="1">
      <c r="A82" s="202" t="s">
        <v>561</v>
      </c>
      <c r="B82" s="198"/>
      <c r="C82" s="198"/>
      <c r="D82" s="199"/>
      <c r="E82" s="199"/>
      <c r="F82" s="199"/>
      <c r="G82" s="199"/>
      <c r="H82" s="199"/>
      <c r="I82" s="199"/>
      <c r="J82" s="189"/>
      <c r="K82" s="189"/>
      <c r="L82" s="189"/>
      <c r="M82" s="189"/>
      <c r="N82" s="189"/>
      <c r="O82" s="189"/>
      <c r="P82" s="189"/>
      <c r="Q82" s="189"/>
      <c r="R82" s="189"/>
      <c r="S82" s="189"/>
      <c r="T82" s="189"/>
      <c r="U82" s="189"/>
      <c r="V82" s="189"/>
      <c r="W82" s="189"/>
      <c r="X82" s="189"/>
      <c r="Y82" s="189"/>
      <c r="Z82" s="189"/>
      <c r="AA82" s="189"/>
      <c r="AB82" s="189"/>
      <c r="AC82" s="189"/>
    </row>
    <row r="83" spans="1:29" ht="14.25" customHeight="1">
      <c r="A83" s="190" t="s">
        <v>581</v>
      </c>
      <c r="B83" s="190" t="s">
        <v>582</v>
      </c>
      <c r="C83" s="206" t="s">
        <v>583</v>
      </c>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row>
    <row r="84" spans="1:29" ht="14.25" customHeight="1">
      <c r="A84" s="190" t="s">
        <v>584</v>
      </c>
      <c r="B84" s="190" t="s">
        <v>585</v>
      </c>
      <c r="C84" s="206" t="s">
        <v>586</v>
      </c>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row>
    <row r="85" spans="1:29" ht="14.25" customHeight="1">
      <c r="A85" s="201" t="s">
        <v>587</v>
      </c>
      <c r="B85" s="196"/>
      <c r="C85" s="196"/>
      <c r="D85" s="197"/>
      <c r="E85" s="197"/>
      <c r="F85" s="197"/>
      <c r="G85" s="197"/>
      <c r="H85" s="197"/>
      <c r="I85" s="197"/>
      <c r="J85" s="189"/>
      <c r="K85" s="189"/>
      <c r="L85" s="189"/>
      <c r="M85" s="189"/>
      <c r="N85" s="189"/>
      <c r="O85" s="189"/>
      <c r="P85" s="189"/>
      <c r="Q85" s="189"/>
      <c r="R85" s="189"/>
      <c r="S85" s="189"/>
      <c r="T85" s="189"/>
      <c r="U85" s="189"/>
      <c r="V85" s="189"/>
      <c r="W85" s="189"/>
      <c r="X85" s="189"/>
      <c r="Y85" s="189"/>
      <c r="Z85" s="189"/>
      <c r="AA85" s="189"/>
      <c r="AB85" s="189"/>
      <c r="AC85" s="189"/>
    </row>
    <row r="86" spans="1:29" ht="14.25" customHeight="1">
      <c r="A86" s="190" t="s">
        <v>588</v>
      </c>
      <c r="B86" s="190" t="s">
        <v>589</v>
      </c>
      <c r="C86" s="190" t="s">
        <v>590</v>
      </c>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row>
    <row r="87" spans="1:29" ht="14.25" customHeight="1">
      <c r="A87" s="190" t="s">
        <v>591</v>
      </c>
      <c r="B87" s="190" t="s">
        <v>592</v>
      </c>
      <c r="C87" s="190" t="s">
        <v>590</v>
      </c>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row>
    <row r="88" spans="1:29" ht="14.25" customHeight="1">
      <c r="A88" s="202" t="s">
        <v>561</v>
      </c>
      <c r="B88" s="198"/>
      <c r="C88" s="198"/>
      <c r="D88" s="199"/>
      <c r="E88" s="199"/>
      <c r="F88" s="199"/>
      <c r="G88" s="199"/>
      <c r="H88" s="199"/>
      <c r="I88" s="199"/>
      <c r="J88" s="189"/>
      <c r="K88" s="189"/>
      <c r="L88" s="189"/>
      <c r="M88" s="189"/>
      <c r="N88" s="189"/>
      <c r="O88" s="189"/>
      <c r="P88" s="189"/>
      <c r="Q88" s="189"/>
      <c r="R88" s="189"/>
      <c r="S88" s="189"/>
      <c r="T88" s="189"/>
      <c r="U88" s="189"/>
      <c r="V88" s="189"/>
      <c r="W88" s="189"/>
      <c r="X88" s="189"/>
      <c r="Y88" s="189"/>
      <c r="Z88" s="189"/>
      <c r="AA88" s="189"/>
      <c r="AB88" s="189"/>
      <c r="AC88" s="189"/>
    </row>
    <row r="89" spans="1:29" ht="14.25" customHeight="1">
      <c r="A89" s="190" t="s">
        <v>593</v>
      </c>
      <c r="B89" s="190" t="s">
        <v>594</v>
      </c>
      <c r="C89" s="190" t="s">
        <v>595</v>
      </c>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row>
    <row r="90" spans="1:29" ht="14.25" customHeight="1">
      <c r="A90" s="201" t="s">
        <v>596</v>
      </c>
      <c r="B90" s="196"/>
      <c r="C90" s="196"/>
      <c r="D90" s="197"/>
      <c r="E90" s="197"/>
      <c r="F90" s="197"/>
      <c r="G90" s="197"/>
      <c r="H90" s="197"/>
      <c r="I90" s="197"/>
      <c r="J90" s="189"/>
      <c r="K90" s="189"/>
      <c r="L90" s="189"/>
      <c r="M90" s="189"/>
      <c r="N90" s="189"/>
      <c r="O90" s="189"/>
      <c r="P90" s="189"/>
      <c r="Q90" s="189"/>
      <c r="R90" s="189"/>
      <c r="S90" s="189"/>
      <c r="T90" s="189"/>
      <c r="U90" s="189"/>
      <c r="V90" s="189"/>
      <c r="W90" s="189"/>
      <c r="X90" s="189"/>
      <c r="Y90" s="189"/>
      <c r="Z90" s="189"/>
      <c r="AA90" s="189"/>
      <c r="AB90" s="189"/>
      <c r="AC90" s="189"/>
    </row>
    <row r="91" spans="1:29" ht="14.25" customHeight="1">
      <c r="A91" s="202" t="s">
        <v>553</v>
      </c>
      <c r="B91" s="198"/>
      <c r="C91" s="198"/>
      <c r="D91" s="199"/>
      <c r="E91" s="199"/>
      <c r="F91" s="199"/>
      <c r="G91" s="199"/>
      <c r="H91" s="199"/>
      <c r="I91" s="199"/>
      <c r="J91" s="189"/>
      <c r="K91" s="189"/>
      <c r="L91" s="189"/>
      <c r="M91" s="189"/>
      <c r="N91" s="189"/>
      <c r="O91" s="189"/>
      <c r="P91" s="189"/>
      <c r="Q91" s="189"/>
      <c r="R91" s="189"/>
      <c r="S91" s="189"/>
      <c r="T91" s="189"/>
      <c r="U91" s="189"/>
      <c r="V91" s="189"/>
      <c r="W91" s="189"/>
      <c r="X91" s="189"/>
      <c r="Y91" s="189"/>
      <c r="Z91" s="189"/>
      <c r="AA91" s="189"/>
      <c r="AB91" s="189"/>
      <c r="AC91" s="189"/>
    </row>
    <row r="92" spans="1:29" ht="14.25" customHeight="1">
      <c r="A92" s="190" t="s">
        <v>554</v>
      </c>
      <c r="B92" s="190" t="s">
        <v>555</v>
      </c>
      <c r="C92" s="190" t="s">
        <v>597</v>
      </c>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row>
    <row r="93" spans="1:29" ht="14.25" customHeight="1">
      <c r="A93" s="190" t="s">
        <v>556</v>
      </c>
      <c r="B93" s="190" t="s">
        <v>557</v>
      </c>
      <c r="C93" s="190" t="s">
        <v>597</v>
      </c>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row>
    <row r="94" spans="1:29" ht="14.25" customHeight="1">
      <c r="A94" s="190" t="s">
        <v>558</v>
      </c>
      <c r="B94" s="190" t="s">
        <v>559</v>
      </c>
      <c r="C94" s="190" t="s">
        <v>597</v>
      </c>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row>
    <row r="95" spans="1:29" ht="14.25" customHeight="1">
      <c r="A95" s="202" t="s">
        <v>561</v>
      </c>
      <c r="B95" s="198"/>
      <c r="C95" s="198"/>
      <c r="D95" s="199"/>
      <c r="E95" s="199"/>
      <c r="F95" s="199"/>
      <c r="G95" s="199"/>
      <c r="H95" s="199"/>
      <c r="I95" s="199"/>
      <c r="J95" s="189"/>
      <c r="K95" s="189"/>
      <c r="L95" s="189"/>
      <c r="M95" s="189"/>
      <c r="N95" s="189"/>
      <c r="O95" s="189"/>
      <c r="P95" s="189"/>
      <c r="Q95" s="189"/>
      <c r="R95" s="189"/>
      <c r="S95" s="189"/>
      <c r="T95" s="189"/>
      <c r="U95" s="189"/>
      <c r="V95" s="189"/>
      <c r="W95" s="189"/>
      <c r="X95" s="189"/>
      <c r="Y95" s="189"/>
      <c r="Z95" s="189"/>
      <c r="AA95" s="189"/>
      <c r="AB95" s="189"/>
      <c r="AC95" s="189"/>
    </row>
    <row r="96" spans="1:29" ht="28.5" customHeight="1">
      <c r="A96" s="190" t="s">
        <v>598</v>
      </c>
      <c r="B96" s="190" t="s">
        <v>599</v>
      </c>
      <c r="C96" s="190" t="s">
        <v>597</v>
      </c>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row>
    <row r="97" spans="1:29" ht="29.25" customHeight="1">
      <c r="A97" s="190" t="s">
        <v>600</v>
      </c>
      <c r="B97" s="190" t="s">
        <v>601</v>
      </c>
      <c r="C97" s="190" t="s">
        <v>602</v>
      </c>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row>
    <row r="98" spans="1:29" ht="14.25" customHeight="1">
      <c r="A98" s="201" t="s">
        <v>603</v>
      </c>
      <c r="B98" s="196"/>
      <c r="C98" s="196"/>
      <c r="D98" s="197"/>
      <c r="E98" s="197"/>
      <c r="F98" s="197"/>
      <c r="G98" s="197"/>
      <c r="H98" s="197"/>
      <c r="I98" s="197"/>
      <c r="J98" s="189"/>
      <c r="K98" s="189"/>
      <c r="L98" s="189"/>
      <c r="M98" s="189"/>
      <c r="N98" s="189"/>
      <c r="O98" s="189"/>
      <c r="P98" s="189"/>
      <c r="Q98" s="189"/>
      <c r="R98" s="189"/>
      <c r="S98" s="189"/>
      <c r="T98" s="189"/>
      <c r="U98" s="189"/>
      <c r="V98" s="189"/>
      <c r="W98" s="189"/>
      <c r="X98" s="189"/>
      <c r="Y98" s="189"/>
      <c r="Z98" s="189"/>
      <c r="AA98" s="189"/>
      <c r="AB98" s="189"/>
      <c r="AC98" s="189"/>
    </row>
    <row r="99" spans="1:29" ht="14.25" customHeight="1">
      <c r="A99" s="202" t="s">
        <v>553</v>
      </c>
      <c r="B99" s="198"/>
      <c r="C99" s="198"/>
      <c r="D99" s="199"/>
      <c r="E99" s="199"/>
      <c r="F99" s="199"/>
      <c r="G99" s="199"/>
      <c r="H99" s="199"/>
      <c r="I99" s="199"/>
      <c r="J99" s="189"/>
      <c r="K99" s="189"/>
      <c r="L99" s="189"/>
      <c r="M99" s="189"/>
      <c r="N99" s="189"/>
      <c r="O99" s="189"/>
      <c r="P99" s="189"/>
      <c r="Q99" s="189"/>
      <c r="R99" s="189"/>
      <c r="S99" s="189"/>
      <c r="T99" s="189"/>
      <c r="U99" s="189"/>
      <c r="V99" s="189"/>
      <c r="W99" s="189"/>
      <c r="X99" s="189"/>
      <c r="Y99" s="189"/>
      <c r="Z99" s="189"/>
      <c r="AA99" s="189"/>
      <c r="AB99" s="189"/>
      <c r="AC99" s="189"/>
    </row>
    <row r="100" spans="1:29" ht="14.25" customHeight="1">
      <c r="A100" s="190" t="s">
        <v>554</v>
      </c>
      <c r="B100" s="190" t="s">
        <v>555</v>
      </c>
      <c r="C100" s="190" t="s">
        <v>604</v>
      </c>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row>
    <row r="101" spans="1:29" ht="14.25" customHeight="1">
      <c r="A101" s="190" t="s">
        <v>556</v>
      </c>
      <c r="B101" s="190" t="s">
        <v>557</v>
      </c>
      <c r="C101" s="190" t="s">
        <v>604</v>
      </c>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row>
    <row r="102" spans="1:29" ht="14.25" customHeight="1">
      <c r="A102" s="190" t="s">
        <v>558</v>
      </c>
      <c r="B102" s="190" t="s">
        <v>559</v>
      </c>
      <c r="C102" s="190" t="s">
        <v>604</v>
      </c>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row>
    <row r="103" spans="1:29" ht="14.25" customHeight="1">
      <c r="A103" s="202" t="s">
        <v>561</v>
      </c>
      <c r="B103" s="198"/>
      <c r="C103" s="198"/>
      <c r="D103" s="199"/>
      <c r="E103" s="199"/>
      <c r="F103" s="199"/>
      <c r="G103" s="199"/>
      <c r="H103" s="199"/>
      <c r="I103" s="199"/>
      <c r="J103" s="189"/>
      <c r="K103" s="189"/>
      <c r="L103" s="189"/>
      <c r="M103" s="189"/>
      <c r="N103" s="189"/>
      <c r="O103" s="189"/>
      <c r="P103" s="189"/>
      <c r="Q103" s="189"/>
      <c r="R103" s="189"/>
      <c r="S103" s="189"/>
      <c r="T103" s="189"/>
      <c r="U103" s="189"/>
      <c r="V103" s="189"/>
      <c r="W103" s="189"/>
      <c r="X103" s="189"/>
      <c r="Y103" s="189"/>
      <c r="Z103" s="189"/>
      <c r="AA103" s="189"/>
      <c r="AB103" s="189"/>
      <c r="AC103" s="189"/>
    </row>
    <row r="104" spans="1:29" ht="14.25" customHeight="1">
      <c r="A104" s="190" t="s">
        <v>605</v>
      </c>
      <c r="B104" s="190" t="s">
        <v>606</v>
      </c>
      <c r="C104" s="190" t="s">
        <v>607</v>
      </c>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row>
    <row r="105" spans="1:29" ht="14.25" customHeight="1">
      <c r="A105" s="190" t="s">
        <v>608</v>
      </c>
      <c r="B105" s="190" t="s">
        <v>609</v>
      </c>
      <c r="C105" s="190" t="s">
        <v>607</v>
      </c>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row>
    <row r="106" spans="1:29" ht="14.25" customHeight="1">
      <c r="A106" s="190" t="s">
        <v>610</v>
      </c>
      <c r="B106" s="190" t="s">
        <v>611</v>
      </c>
      <c r="C106" s="190" t="s">
        <v>607</v>
      </c>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row>
    <row r="107" spans="1:29" ht="14.25" customHeight="1">
      <c r="A107" s="201" t="s">
        <v>612</v>
      </c>
      <c r="B107" s="196"/>
      <c r="C107" s="196"/>
      <c r="D107" s="197"/>
      <c r="E107" s="197"/>
      <c r="F107" s="197"/>
      <c r="G107" s="197"/>
      <c r="H107" s="197"/>
      <c r="I107" s="197"/>
      <c r="J107" s="189"/>
      <c r="K107" s="189"/>
      <c r="L107" s="189"/>
      <c r="M107" s="189"/>
      <c r="N107" s="189"/>
      <c r="O107" s="189"/>
      <c r="P107" s="189"/>
      <c r="Q107" s="189"/>
      <c r="R107" s="189"/>
      <c r="S107" s="189"/>
      <c r="T107" s="189"/>
      <c r="U107" s="189"/>
      <c r="V107" s="189"/>
      <c r="W107" s="189"/>
      <c r="X107" s="189"/>
      <c r="Y107" s="189"/>
      <c r="Z107" s="189"/>
      <c r="AA107" s="189"/>
      <c r="AB107" s="189"/>
      <c r="AC107" s="189"/>
    </row>
    <row r="108" spans="1:29" ht="14.25" customHeight="1">
      <c r="A108" s="190" t="s">
        <v>613</v>
      </c>
      <c r="B108" s="190" t="s">
        <v>614</v>
      </c>
      <c r="C108" s="190" t="s">
        <v>156</v>
      </c>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row>
    <row r="109" spans="1:29" ht="14.25" customHeight="1">
      <c r="A109" s="201" t="s">
        <v>615</v>
      </c>
      <c r="B109" s="196"/>
      <c r="C109" s="196"/>
      <c r="D109" s="197"/>
      <c r="E109" s="197"/>
      <c r="F109" s="197"/>
      <c r="G109" s="197"/>
      <c r="H109" s="197"/>
      <c r="I109" s="197"/>
      <c r="J109" s="189"/>
      <c r="K109" s="189"/>
      <c r="L109" s="189"/>
      <c r="M109" s="189"/>
      <c r="N109" s="189"/>
      <c r="O109" s="189"/>
      <c r="P109" s="189"/>
      <c r="Q109" s="189"/>
      <c r="R109" s="189"/>
      <c r="S109" s="189"/>
      <c r="T109" s="189"/>
      <c r="U109" s="189"/>
      <c r="V109" s="189"/>
      <c r="W109" s="189"/>
      <c r="X109" s="189"/>
      <c r="Y109" s="189"/>
      <c r="Z109" s="189"/>
      <c r="AA109" s="189"/>
      <c r="AB109" s="189"/>
      <c r="AC109" s="189"/>
    </row>
    <row r="110" spans="1:29" ht="14.25" customHeight="1">
      <c r="A110" s="202" t="s">
        <v>553</v>
      </c>
      <c r="B110" s="198"/>
      <c r="C110" s="198"/>
      <c r="D110" s="199"/>
      <c r="E110" s="199"/>
      <c r="F110" s="199"/>
      <c r="G110" s="199"/>
      <c r="H110" s="199"/>
      <c r="I110" s="199"/>
      <c r="J110" s="189"/>
      <c r="K110" s="189"/>
      <c r="L110" s="189"/>
      <c r="M110" s="189"/>
      <c r="N110" s="189"/>
      <c r="O110" s="189"/>
      <c r="P110" s="189"/>
      <c r="Q110" s="189"/>
      <c r="R110" s="189"/>
      <c r="S110" s="189"/>
      <c r="T110" s="189"/>
      <c r="U110" s="189"/>
      <c r="V110" s="189"/>
      <c r="W110" s="189"/>
      <c r="X110" s="189"/>
      <c r="Y110" s="189"/>
      <c r="Z110" s="189"/>
      <c r="AA110" s="189"/>
      <c r="AB110" s="189"/>
      <c r="AC110" s="189"/>
    </row>
    <row r="111" spans="1:29" ht="14.25" customHeight="1">
      <c r="A111" s="190" t="s">
        <v>554</v>
      </c>
      <c r="B111" s="190" t="s">
        <v>555</v>
      </c>
      <c r="C111" s="190" t="s">
        <v>616</v>
      </c>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row>
    <row r="112" spans="1:29" ht="14.25" customHeight="1">
      <c r="A112" s="190" t="s">
        <v>556</v>
      </c>
      <c r="B112" s="190" t="s">
        <v>557</v>
      </c>
      <c r="C112" s="190" t="s">
        <v>616</v>
      </c>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c r="Z112" s="189"/>
      <c r="AA112" s="189"/>
      <c r="AB112" s="189"/>
      <c r="AC112" s="189"/>
    </row>
    <row r="113" spans="1:29" ht="14.25" customHeight="1">
      <c r="A113" s="190" t="s">
        <v>558</v>
      </c>
      <c r="B113" s="190" t="s">
        <v>559</v>
      </c>
      <c r="C113" s="190" t="s">
        <v>616</v>
      </c>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row>
    <row r="114" spans="1:29" ht="14.25" customHeight="1">
      <c r="A114" s="202" t="s">
        <v>561</v>
      </c>
      <c r="B114" s="198"/>
      <c r="C114" s="198"/>
      <c r="D114" s="199"/>
      <c r="E114" s="199"/>
      <c r="F114" s="199"/>
      <c r="G114" s="199"/>
      <c r="H114" s="199"/>
      <c r="I114" s="199"/>
      <c r="J114" s="189"/>
      <c r="K114" s="189"/>
      <c r="L114" s="189"/>
      <c r="M114" s="189"/>
      <c r="N114" s="189"/>
      <c r="O114" s="189"/>
      <c r="P114" s="189"/>
      <c r="Q114" s="189"/>
      <c r="R114" s="189"/>
      <c r="S114" s="189"/>
      <c r="T114" s="189"/>
      <c r="U114" s="189"/>
      <c r="V114" s="189"/>
      <c r="W114" s="189"/>
      <c r="X114" s="189"/>
      <c r="Y114" s="189"/>
      <c r="Z114" s="189"/>
      <c r="AA114" s="189"/>
      <c r="AB114" s="189"/>
      <c r="AC114" s="189"/>
    </row>
    <row r="115" spans="1:29" ht="14.25" customHeight="1">
      <c r="A115" s="190" t="s">
        <v>617</v>
      </c>
      <c r="B115" s="190" t="s">
        <v>618</v>
      </c>
      <c r="C115" s="190" t="s">
        <v>619</v>
      </c>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row>
    <row r="116" spans="1:29" ht="14.25" customHeight="1">
      <c r="A116" s="201" t="s">
        <v>620</v>
      </c>
      <c r="B116" s="196"/>
      <c r="C116" s="196"/>
      <c r="D116" s="197"/>
      <c r="E116" s="197"/>
      <c r="F116" s="197"/>
      <c r="G116" s="197"/>
      <c r="H116" s="197"/>
      <c r="I116" s="197"/>
      <c r="J116" s="189"/>
      <c r="K116" s="189"/>
      <c r="L116" s="189"/>
      <c r="M116" s="189"/>
      <c r="N116" s="189"/>
      <c r="O116" s="189"/>
      <c r="P116" s="189"/>
      <c r="Q116" s="189"/>
      <c r="R116" s="189"/>
      <c r="S116" s="189"/>
      <c r="T116" s="189"/>
      <c r="U116" s="189"/>
      <c r="V116" s="189"/>
      <c r="W116" s="189"/>
      <c r="X116" s="189"/>
      <c r="Y116" s="189"/>
      <c r="Z116" s="189"/>
      <c r="AA116" s="189"/>
      <c r="AB116" s="189"/>
      <c r="AC116" s="189"/>
    </row>
    <row r="117" spans="1:29" ht="14.25" customHeight="1">
      <c r="A117" s="202" t="s">
        <v>553</v>
      </c>
      <c r="B117" s="198"/>
      <c r="C117" s="198"/>
      <c r="D117" s="199"/>
      <c r="E117" s="199"/>
      <c r="F117" s="199"/>
      <c r="G117" s="199"/>
      <c r="H117" s="199"/>
      <c r="I117" s="199"/>
      <c r="J117" s="189"/>
      <c r="K117" s="189"/>
      <c r="L117" s="189"/>
      <c r="M117" s="189"/>
      <c r="N117" s="189"/>
      <c r="O117" s="189"/>
      <c r="P117" s="189"/>
      <c r="Q117" s="189"/>
      <c r="R117" s="189"/>
      <c r="S117" s="189"/>
      <c r="T117" s="189"/>
      <c r="U117" s="189"/>
      <c r="V117" s="189"/>
      <c r="W117" s="189"/>
      <c r="X117" s="189"/>
      <c r="Y117" s="189"/>
      <c r="Z117" s="189"/>
      <c r="AA117" s="189"/>
      <c r="AB117" s="189"/>
      <c r="AC117" s="189"/>
    </row>
    <row r="118" spans="1:29" ht="14.25" customHeight="1">
      <c r="A118" s="190" t="s">
        <v>554</v>
      </c>
      <c r="B118" s="190" t="s">
        <v>555</v>
      </c>
      <c r="C118" s="190" t="s">
        <v>621</v>
      </c>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c r="Z118" s="189"/>
      <c r="AA118" s="189"/>
      <c r="AB118" s="189"/>
      <c r="AC118" s="189"/>
    </row>
    <row r="119" spans="1:29" ht="14.25" customHeight="1">
      <c r="A119" s="190" t="s">
        <v>556</v>
      </c>
      <c r="B119" s="190" t="s">
        <v>557</v>
      </c>
      <c r="C119" s="190" t="s">
        <v>621</v>
      </c>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c r="Z119" s="189"/>
      <c r="AA119" s="189"/>
      <c r="AB119" s="189"/>
      <c r="AC119" s="189"/>
    </row>
    <row r="120" spans="1:29" ht="14.25" customHeight="1">
      <c r="A120" s="190" t="s">
        <v>558</v>
      </c>
      <c r="B120" s="190" t="s">
        <v>559</v>
      </c>
      <c r="C120" s="190" t="s">
        <v>621</v>
      </c>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row>
    <row r="121" spans="1:29" ht="14.25" customHeight="1">
      <c r="A121" s="202" t="s">
        <v>561</v>
      </c>
      <c r="B121" s="198"/>
      <c r="C121" s="198"/>
      <c r="D121" s="199"/>
      <c r="E121" s="199"/>
      <c r="F121" s="199"/>
      <c r="G121" s="199"/>
      <c r="H121" s="199"/>
      <c r="I121" s="199"/>
      <c r="J121" s="189"/>
      <c r="K121" s="189"/>
      <c r="L121" s="189"/>
      <c r="M121" s="189"/>
      <c r="N121" s="189"/>
      <c r="O121" s="189"/>
      <c r="P121" s="189"/>
      <c r="Q121" s="189"/>
      <c r="R121" s="189"/>
      <c r="S121" s="189"/>
      <c r="T121" s="189"/>
      <c r="U121" s="189"/>
      <c r="V121" s="189"/>
      <c r="W121" s="189"/>
      <c r="X121" s="189"/>
      <c r="Y121" s="189"/>
      <c r="Z121" s="189"/>
      <c r="AA121" s="189"/>
      <c r="AB121" s="189"/>
      <c r="AC121" s="189"/>
    </row>
    <row r="122" spans="1:29" ht="14.25" customHeight="1">
      <c r="A122" s="190" t="s">
        <v>622</v>
      </c>
      <c r="B122" s="190" t="s">
        <v>623</v>
      </c>
      <c r="C122" s="190" t="s">
        <v>621</v>
      </c>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c r="Z122" s="189"/>
      <c r="AA122" s="189"/>
      <c r="AB122" s="189"/>
      <c r="AC122" s="189"/>
    </row>
    <row r="123" spans="1:29" ht="14.25" customHeight="1">
      <c r="A123" s="201" t="s">
        <v>624</v>
      </c>
      <c r="B123" s="196"/>
      <c r="C123" s="196"/>
      <c r="D123" s="197"/>
      <c r="E123" s="197"/>
      <c r="F123" s="197"/>
      <c r="G123" s="197"/>
      <c r="H123" s="197"/>
      <c r="I123" s="197"/>
      <c r="J123" s="189"/>
      <c r="K123" s="189"/>
      <c r="L123" s="189"/>
      <c r="M123" s="189"/>
      <c r="N123" s="189"/>
      <c r="O123" s="189"/>
      <c r="P123" s="189"/>
      <c r="Q123" s="189"/>
      <c r="R123" s="189"/>
      <c r="S123" s="189"/>
      <c r="T123" s="189"/>
      <c r="U123" s="189"/>
      <c r="V123" s="189"/>
      <c r="W123" s="189"/>
      <c r="X123" s="189"/>
      <c r="Y123" s="189"/>
      <c r="Z123" s="189"/>
      <c r="AA123" s="189"/>
      <c r="AB123" s="189"/>
      <c r="AC123" s="189"/>
    </row>
    <row r="124" spans="1:29" ht="14.25" customHeight="1">
      <c r="A124" s="202" t="s">
        <v>553</v>
      </c>
      <c r="B124" s="198"/>
      <c r="C124" s="198"/>
      <c r="D124" s="199"/>
      <c r="E124" s="199"/>
      <c r="F124" s="199"/>
      <c r="G124" s="199"/>
      <c r="H124" s="199"/>
      <c r="I124" s="199"/>
      <c r="J124" s="189"/>
      <c r="K124" s="189"/>
      <c r="L124" s="189"/>
      <c r="M124" s="189"/>
      <c r="N124" s="189"/>
      <c r="O124" s="189"/>
      <c r="P124" s="189"/>
      <c r="Q124" s="189"/>
      <c r="R124" s="189"/>
      <c r="S124" s="189"/>
      <c r="T124" s="189"/>
      <c r="U124" s="189"/>
      <c r="V124" s="189"/>
      <c r="W124" s="189"/>
      <c r="X124" s="189"/>
      <c r="Y124" s="189"/>
      <c r="Z124" s="189"/>
      <c r="AA124" s="189"/>
      <c r="AB124" s="189"/>
      <c r="AC124" s="189"/>
    </row>
    <row r="125" spans="1:29" ht="14.25" customHeight="1">
      <c r="A125" s="190" t="s">
        <v>625</v>
      </c>
      <c r="B125" s="190" t="s">
        <v>626</v>
      </c>
      <c r="C125" s="190" t="s">
        <v>627</v>
      </c>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row>
    <row r="126" spans="1:29" ht="14.25" customHeight="1">
      <c r="A126" s="190" t="s">
        <v>628</v>
      </c>
      <c r="B126" s="190" t="s">
        <v>629</v>
      </c>
      <c r="C126" s="190" t="s">
        <v>627</v>
      </c>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c r="Z126" s="189"/>
      <c r="AA126" s="189"/>
      <c r="AB126" s="189"/>
      <c r="AC126" s="189"/>
    </row>
    <row r="127" spans="1:29" ht="14.25" customHeight="1">
      <c r="A127" s="190" t="s">
        <v>630</v>
      </c>
      <c r="B127" s="190" t="s">
        <v>631</v>
      </c>
      <c r="C127" s="190" t="s">
        <v>627</v>
      </c>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row>
    <row r="128" spans="1:29" ht="14.25" customHeight="1">
      <c r="A128" s="190" t="s">
        <v>632</v>
      </c>
      <c r="B128" s="190" t="s">
        <v>633</v>
      </c>
      <c r="C128" s="190" t="s">
        <v>627</v>
      </c>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row>
    <row r="129" spans="1:29" ht="14.25" customHeight="1">
      <c r="A129" s="190" t="s">
        <v>634</v>
      </c>
      <c r="B129" s="190" t="s">
        <v>635</v>
      </c>
      <c r="C129" s="190" t="s">
        <v>627</v>
      </c>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row>
    <row r="130" spans="1:29" ht="14.25" customHeight="1">
      <c r="A130" s="190" t="s">
        <v>636</v>
      </c>
      <c r="B130" s="190" t="s">
        <v>637</v>
      </c>
      <c r="C130" s="190" t="s">
        <v>627</v>
      </c>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row>
    <row r="131" spans="1:29" ht="14.25" customHeight="1">
      <c r="A131" s="190" t="s">
        <v>638</v>
      </c>
      <c r="B131" s="190" t="s">
        <v>639</v>
      </c>
      <c r="C131" s="190" t="s">
        <v>627</v>
      </c>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row>
    <row r="132" spans="1:29" ht="14.25" customHeight="1">
      <c r="A132" s="202" t="s">
        <v>561</v>
      </c>
      <c r="B132" s="198"/>
      <c r="C132" s="198"/>
      <c r="D132" s="199"/>
      <c r="E132" s="199"/>
      <c r="F132" s="199"/>
      <c r="G132" s="199"/>
      <c r="H132" s="199"/>
      <c r="I132" s="199"/>
      <c r="J132" s="189"/>
      <c r="K132" s="189"/>
      <c r="L132" s="189"/>
      <c r="M132" s="189"/>
      <c r="N132" s="189"/>
      <c r="O132" s="189"/>
      <c r="P132" s="189"/>
      <c r="Q132" s="189"/>
      <c r="R132" s="189"/>
      <c r="S132" s="189"/>
      <c r="T132" s="189"/>
      <c r="U132" s="189"/>
      <c r="V132" s="189"/>
      <c r="W132" s="189"/>
      <c r="X132" s="189"/>
      <c r="Y132" s="189"/>
      <c r="Z132" s="189"/>
      <c r="AA132" s="189"/>
      <c r="AB132" s="189"/>
      <c r="AC132" s="189"/>
    </row>
    <row r="133" spans="1:29" ht="14.25" customHeight="1">
      <c r="A133" s="190" t="s">
        <v>640</v>
      </c>
      <c r="B133" s="190" t="s">
        <v>641</v>
      </c>
      <c r="C133" s="207">
        <v>1</v>
      </c>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c r="Z133" s="189"/>
      <c r="AA133" s="189"/>
      <c r="AB133" s="189"/>
      <c r="AC133" s="189"/>
    </row>
    <row r="134" spans="1:29" ht="14.25" customHeight="1">
      <c r="A134" s="190" t="s">
        <v>642</v>
      </c>
      <c r="B134" s="190" t="s">
        <v>643</v>
      </c>
      <c r="C134" s="190" t="s">
        <v>644</v>
      </c>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c r="Z134" s="189"/>
      <c r="AA134" s="189"/>
      <c r="AB134" s="189"/>
      <c r="AC134" s="189"/>
    </row>
    <row r="135" spans="1:29" ht="14.25" customHeight="1">
      <c r="A135" s="201" t="s">
        <v>645</v>
      </c>
      <c r="B135" s="196"/>
      <c r="C135" s="196"/>
      <c r="D135" s="197"/>
      <c r="E135" s="197"/>
      <c r="F135" s="197"/>
      <c r="G135" s="197"/>
      <c r="H135" s="197"/>
      <c r="I135" s="197"/>
      <c r="J135" s="189"/>
      <c r="K135" s="189"/>
      <c r="L135" s="189"/>
      <c r="M135" s="189"/>
      <c r="N135" s="189"/>
      <c r="O135" s="189"/>
      <c r="P135" s="189"/>
      <c r="Q135" s="189"/>
      <c r="R135" s="189"/>
      <c r="S135" s="189"/>
      <c r="T135" s="189"/>
      <c r="U135" s="189"/>
      <c r="V135" s="189"/>
      <c r="W135" s="189"/>
      <c r="X135" s="189"/>
      <c r="Y135" s="189"/>
      <c r="Z135" s="189"/>
      <c r="AA135" s="189"/>
      <c r="AB135" s="189"/>
      <c r="AC135" s="189"/>
    </row>
    <row r="136" spans="1:29" ht="14.25" customHeight="1">
      <c r="A136" s="202" t="s">
        <v>553</v>
      </c>
      <c r="B136" s="198"/>
      <c r="C136" s="198"/>
      <c r="D136" s="199"/>
      <c r="E136" s="199"/>
      <c r="F136" s="199"/>
      <c r="G136" s="199"/>
      <c r="H136" s="199"/>
      <c r="I136" s="199"/>
      <c r="J136" s="189"/>
      <c r="K136" s="189"/>
      <c r="L136" s="189"/>
      <c r="M136" s="189"/>
      <c r="N136" s="189"/>
      <c r="O136" s="189"/>
      <c r="P136" s="189"/>
      <c r="Q136" s="189"/>
      <c r="R136" s="189"/>
      <c r="S136" s="189"/>
      <c r="T136" s="189"/>
      <c r="U136" s="189"/>
      <c r="V136" s="189"/>
      <c r="W136" s="189"/>
      <c r="X136" s="189"/>
      <c r="Y136" s="189"/>
      <c r="Z136" s="189"/>
      <c r="AA136" s="189"/>
      <c r="AB136" s="189"/>
      <c r="AC136" s="189"/>
    </row>
    <row r="137" spans="1:29" ht="14.25" customHeight="1">
      <c r="A137" s="190" t="s">
        <v>571</v>
      </c>
      <c r="B137" s="190" t="s">
        <v>646</v>
      </c>
      <c r="C137" s="190" t="s">
        <v>647</v>
      </c>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c r="Z137" s="189"/>
      <c r="AA137" s="189"/>
      <c r="AB137" s="189"/>
      <c r="AC137" s="189"/>
    </row>
    <row r="138" spans="1:29" ht="14.25" customHeight="1">
      <c r="A138" s="190" t="s">
        <v>556</v>
      </c>
      <c r="B138" s="190" t="s">
        <v>557</v>
      </c>
      <c r="C138" s="190" t="s">
        <v>647</v>
      </c>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c r="Z138" s="189"/>
      <c r="AA138" s="189"/>
      <c r="AB138" s="189"/>
      <c r="AC138" s="189"/>
    </row>
    <row r="139" spans="1:29" ht="14.25" customHeight="1">
      <c r="A139" s="190" t="s">
        <v>558</v>
      </c>
      <c r="B139" s="190" t="s">
        <v>559</v>
      </c>
      <c r="C139" s="190" t="s">
        <v>647</v>
      </c>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c r="Z139" s="189"/>
      <c r="AA139" s="189"/>
      <c r="AB139" s="189"/>
      <c r="AC139" s="189"/>
    </row>
    <row r="140" spans="1:29" ht="14.25" customHeight="1">
      <c r="A140" s="202" t="s">
        <v>561</v>
      </c>
      <c r="B140" s="198"/>
      <c r="C140" s="198"/>
      <c r="D140" s="199"/>
      <c r="E140" s="199"/>
      <c r="F140" s="199"/>
      <c r="G140" s="199"/>
      <c r="H140" s="199"/>
      <c r="I140" s="199"/>
      <c r="J140" s="189"/>
      <c r="K140" s="189"/>
      <c r="L140" s="189"/>
      <c r="M140" s="189"/>
      <c r="N140" s="189"/>
      <c r="O140" s="189"/>
      <c r="P140" s="189"/>
      <c r="Q140" s="189"/>
      <c r="R140" s="189"/>
      <c r="S140" s="189"/>
      <c r="T140" s="189"/>
      <c r="U140" s="189"/>
      <c r="V140" s="189"/>
      <c r="W140" s="189"/>
      <c r="X140" s="189"/>
      <c r="Y140" s="189"/>
      <c r="Z140" s="189"/>
      <c r="AA140" s="189"/>
      <c r="AB140" s="189"/>
      <c r="AC140" s="189"/>
    </row>
    <row r="141" spans="1:29" ht="14.25" customHeight="1">
      <c r="A141" s="190" t="s">
        <v>648</v>
      </c>
      <c r="B141" s="190" t="s">
        <v>649</v>
      </c>
      <c r="C141" s="190" t="s">
        <v>476</v>
      </c>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c r="Z141" s="189"/>
      <c r="AA141" s="189"/>
      <c r="AB141" s="189"/>
      <c r="AC141" s="189"/>
    </row>
    <row r="142" spans="1:29" ht="14.25" customHeight="1">
      <c r="A142" s="190" t="s">
        <v>630</v>
      </c>
      <c r="B142" s="190" t="s">
        <v>650</v>
      </c>
      <c r="C142" s="190" t="s">
        <v>619</v>
      </c>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c r="Z142" s="189"/>
      <c r="AA142" s="189"/>
      <c r="AB142" s="189"/>
      <c r="AC142" s="189"/>
    </row>
    <row r="143" spans="1:29" ht="14.25" customHeight="1">
      <c r="A143" s="201" t="s">
        <v>651</v>
      </c>
      <c r="B143" s="196"/>
      <c r="C143" s="196"/>
      <c r="D143" s="197"/>
      <c r="E143" s="197"/>
      <c r="F143" s="197"/>
      <c r="G143" s="197"/>
      <c r="H143" s="197"/>
      <c r="I143" s="197"/>
      <c r="J143" s="189"/>
      <c r="K143" s="189"/>
      <c r="L143" s="189"/>
      <c r="M143" s="189"/>
      <c r="N143" s="189"/>
      <c r="O143" s="189"/>
      <c r="P143" s="189"/>
      <c r="Q143" s="189"/>
      <c r="R143" s="189"/>
      <c r="S143" s="189"/>
      <c r="T143" s="189"/>
      <c r="U143" s="189"/>
      <c r="V143" s="189"/>
      <c r="W143" s="189"/>
      <c r="X143" s="189"/>
      <c r="Y143" s="189"/>
      <c r="Z143" s="189"/>
      <c r="AA143" s="189"/>
      <c r="AB143" s="189"/>
      <c r="AC143" s="189"/>
    </row>
    <row r="144" spans="1:29" ht="14.25" customHeight="1">
      <c r="A144" s="202" t="s">
        <v>553</v>
      </c>
      <c r="B144" s="198"/>
      <c r="C144" s="198"/>
      <c r="D144" s="199"/>
      <c r="E144" s="199"/>
      <c r="F144" s="199"/>
      <c r="G144" s="199"/>
      <c r="H144" s="199"/>
      <c r="I144" s="199"/>
      <c r="J144" s="189"/>
      <c r="K144" s="189"/>
      <c r="L144" s="189"/>
      <c r="M144" s="189"/>
      <c r="N144" s="189"/>
      <c r="O144" s="189"/>
      <c r="P144" s="189"/>
      <c r="Q144" s="189"/>
      <c r="R144" s="189"/>
      <c r="S144" s="189"/>
      <c r="T144" s="189"/>
      <c r="U144" s="189"/>
      <c r="V144" s="189"/>
      <c r="W144" s="189"/>
      <c r="X144" s="189"/>
      <c r="Y144" s="189"/>
      <c r="Z144" s="189"/>
      <c r="AA144" s="189"/>
      <c r="AB144" s="189"/>
      <c r="AC144" s="189"/>
    </row>
    <row r="145" spans="1:29" ht="14.25" customHeight="1">
      <c r="A145" s="190" t="s">
        <v>571</v>
      </c>
      <c r="B145" s="190" t="s">
        <v>555</v>
      </c>
      <c r="C145" s="190" t="s">
        <v>652</v>
      </c>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row>
    <row r="146" spans="1:29" ht="14.25" customHeight="1">
      <c r="A146" s="190" t="s">
        <v>556</v>
      </c>
      <c r="B146" s="190" t="s">
        <v>557</v>
      </c>
      <c r="C146" s="190" t="s">
        <v>652</v>
      </c>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c r="Z146" s="189"/>
      <c r="AA146" s="189"/>
      <c r="AB146" s="189"/>
      <c r="AC146" s="189"/>
    </row>
    <row r="147" spans="1:29" ht="14.25" customHeight="1">
      <c r="A147" s="190" t="s">
        <v>558</v>
      </c>
      <c r="B147" s="190" t="s">
        <v>559</v>
      </c>
      <c r="C147" s="190" t="s">
        <v>652</v>
      </c>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c r="Z147" s="189"/>
      <c r="AA147" s="189"/>
      <c r="AB147" s="189"/>
      <c r="AC147" s="189"/>
    </row>
    <row r="148" spans="1:29" ht="14.25" customHeight="1">
      <c r="A148" s="202" t="s">
        <v>561</v>
      </c>
      <c r="B148" s="198"/>
      <c r="C148" s="198"/>
      <c r="D148" s="199"/>
      <c r="E148" s="199"/>
      <c r="F148" s="199"/>
      <c r="G148" s="199"/>
      <c r="H148" s="199"/>
      <c r="I148" s="199"/>
      <c r="J148" s="189"/>
      <c r="K148" s="189"/>
      <c r="L148" s="189"/>
      <c r="M148" s="189"/>
      <c r="N148" s="189"/>
      <c r="O148" s="189"/>
      <c r="P148" s="189"/>
      <c r="Q148" s="189"/>
      <c r="R148" s="189"/>
      <c r="S148" s="189"/>
      <c r="T148" s="189"/>
      <c r="U148" s="189"/>
      <c r="V148" s="189"/>
      <c r="W148" s="189"/>
      <c r="X148" s="189"/>
      <c r="Y148" s="189"/>
      <c r="Z148" s="189"/>
      <c r="AA148" s="189"/>
      <c r="AB148" s="189"/>
      <c r="AC148" s="189"/>
    </row>
    <row r="149" spans="1:29" ht="14.25" customHeight="1">
      <c r="A149" s="190" t="s">
        <v>653</v>
      </c>
      <c r="B149" s="190" t="s">
        <v>654</v>
      </c>
      <c r="C149" s="190" t="s">
        <v>652</v>
      </c>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c r="Z149" s="189"/>
      <c r="AA149" s="189"/>
      <c r="AB149" s="189"/>
      <c r="AC149" s="189"/>
    </row>
    <row r="150" spans="1:29" ht="14.25" customHeight="1">
      <c r="A150" s="190" t="s">
        <v>655</v>
      </c>
      <c r="B150" s="190" t="s">
        <v>656</v>
      </c>
      <c r="C150" s="190" t="s">
        <v>657</v>
      </c>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c r="Z150" s="189"/>
      <c r="AA150" s="189"/>
      <c r="AB150" s="189"/>
      <c r="AC150" s="189"/>
    </row>
    <row r="151" spans="1:29" ht="14.25" customHeight="1">
      <c r="A151" s="201" t="s">
        <v>658</v>
      </c>
      <c r="B151" s="196"/>
      <c r="C151" s="196"/>
      <c r="D151" s="197"/>
      <c r="E151" s="197"/>
      <c r="F151" s="197"/>
      <c r="G151" s="197"/>
      <c r="H151" s="197"/>
      <c r="I151" s="197"/>
      <c r="J151" s="189"/>
      <c r="K151" s="189"/>
      <c r="L151" s="189"/>
      <c r="M151" s="189"/>
      <c r="N151" s="189"/>
      <c r="O151" s="189"/>
      <c r="P151" s="189"/>
      <c r="Q151" s="189"/>
      <c r="R151" s="189"/>
      <c r="S151" s="189"/>
      <c r="T151" s="189"/>
      <c r="U151" s="189"/>
      <c r="V151" s="189"/>
      <c r="W151" s="189"/>
      <c r="X151" s="189"/>
      <c r="Y151" s="189"/>
      <c r="Z151" s="189"/>
      <c r="AA151" s="189"/>
      <c r="AB151" s="189"/>
      <c r="AC151" s="189"/>
    </row>
    <row r="152" spans="1:29" ht="14.25" customHeight="1">
      <c r="A152" s="202" t="s">
        <v>553</v>
      </c>
      <c r="B152" s="198"/>
      <c r="C152" s="198"/>
      <c r="D152" s="199"/>
      <c r="E152" s="199"/>
      <c r="F152" s="199"/>
      <c r="G152" s="199"/>
      <c r="H152" s="199"/>
      <c r="I152" s="199"/>
      <c r="J152" s="189"/>
      <c r="K152" s="189"/>
      <c r="L152" s="189"/>
      <c r="M152" s="189"/>
      <c r="N152" s="189"/>
      <c r="O152" s="189"/>
      <c r="P152" s="189"/>
      <c r="Q152" s="189"/>
      <c r="R152" s="189"/>
      <c r="S152" s="189"/>
      <c r="T152" s="189"/>
      <c r="U152" s="189"/>
      <c r="V152" s="189"/>
      <c r="W152" s="189"/>
      <c r="X152" s="189"/>
      <c r="Y152" s="189"/>
      <c r="Z152" s="189"/>
      <c r="AA152" s="189"/>
      <c r="AB152" s="189"/>
      <c r="AC152" s="189"/>
    </row>
    <row r="153" spans="1:29" ht="14.25" customHeight="1">
      <c r="A153" s="190" t="s">
        <v>554</v>
      </c>
      <c r="B153" s="190" t="s">
        <v>646</v>
      </c>
      <c r="C153" s="190" t="s">
        <v>659</v>
      </c>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c r="Z153" s="189"/>
      <c r="AA153" s="189"/>
      <c r="AB153" s="189"/>
      <c r="AC153" s="189"/>
    </row>
    <row r="154" spans="1:29" ht="14.25" customHeight="1">
      <c r="A154" s="190" t="s">
        <v>556</v>
      </c>
      <c r="B154" s="190" t="s">
        <v>557</v>
      </c>
      <c r="C154" s="190" t="s">
        <v>659</v>
      </c>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row>
    <row r="155" spans="1:29" ht="14.25" customHeight="1">
      <c r="A155" s="190" t="s">
        <v>558</v>
      </c>
      <c r="B155" s="190" t="s">
        <v>559</v>
      </c>
      <c r="C155" s="190" t="s">
        <v>659</v>
      </c>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c r="Z155" s="189"/>
      <c r="AA155" s="189"/>
      <c r="AB155" s="189"/>
      <c r="AC155" s="189"/>
    </row>
    <row r="156" spans="1:29" ht="14.25" customHeight="1">
      <c r="A156" s="202" t="s">
        <v>561</v>
      </c>
      <c r="B156" s="198"/>
      <c r="C156" s="198"/>
      <c r="D156" s="199"/>
      <c r="E156" s="199"/>
      <c r="F156" s="199"/>
      <c r="G156" s="199"/>
      <c r="H156" s="199"/>
      <c r="I156" s="199"/>
      <c r="J156" s="189"/>
      <c r="K156" s="189"/>
      <c r="L156" s="189"/>
      <c r="M156" s="189"/>
      <c r="N156" s="189"/>
      <c r="O156" s="189"/>
      <c r="P156" s="189"/>
      <c r="Q156" s="189"/>
      <c r="R156" s="189"/>
      <c r="S156" s="189"/>
      <c r="T156" s="189"/>
      <c r="U156" s="189"/>
      <c r="V156" s="189"/>
      <c r="W156" s="189"/>
      <c r="X156" s="189"/>
      <c r="Y156" s="189"/>
      <c r="Z156" s="189"/>
      <c r="AA156" s="189"/>
      <c r="AB156" s="189"/>
      <c r="AC156" s="189"/>
    </row>
    <row r="157" spans="1:29" ht="14.25" customHeight="1">
      <c r="A157" s="190" t="s">
        <v>660</v>
      </c>
      <c r="B157" s="190" t="s">
        <v>661</v>
      </c>
      <c r="C157" s="190" t="s">
        <v>659</v>
      </c>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c r="Z157" s="189"/>
      <c r="AA157" s="189"/>
      <c r="AB157" s="189"/>
      <c r="AC157" s="189"/>
    </row>
    <row r="158" spans="1:29" ht="14.25" customHeight="1">
      <c r="A158" s="201" t="s">
        <v>662</v>
      </c>
      <c r="B158" s="196"/>
      <c r="C158" s="196"/>
      <c r="D158" s="197"/>
      <c r="E158" s="197"/>
      <c r="F158" s="197"/>
      <c r="G158" s="197"/>
      <c r="H158" s="197"/>
      <c r="I158" s="197"/>
      <c r="J158" s="189"/>
      <c r="K158" s="189"/>
      <c r="L158" s="189"/>
      <c r="M158" s="189"/>
      <c r="N158" s="189"/>
      <c r="O158" s="189"/>
      <c r="P158" s="189"/>
      <c r="Q158" s="189"/>
      <c r="R158" s="189"/>
      <c r="S158" s="189"/>
      <c r="T158" s="189"/>
      <c r="U158" s="189"/>
      <c r="V158" s="189"/>
      <c r="W158" s="189"/>
      <c r="X158" s="189"/>
      <c r="Y158" s="189"/>
      <c r="Z158" s="189"/>
      <c r="AA158" s="189"/>
      <c r="AB158" s="189"/>
      <c r="AC158" s="189"/>
    </row>
    <row r="159" spans="1:29" ht="14.25" customHeight="1">
      <c r="A159" s="202" t="s">
        <v>553</v>
      </c>
      <c r="B159" s="198"/>
      <c r="C159" s="198"/>
      <c r="D159" s="199"/>
      <c r="E159" s="199"/>
      <c r="F159" s="199"/>
      <c r="G159" s="199"/>
      <c r="H159" s="199"/>
      <c r="I159" s="199"/>
      <c r="J159" s="189"/>
      <c r="K159" s="189"/>
      <c r="L159" s="189"/>
      <c r="M159" s="189"/>
      <c r="N159" s="189"/>
      <c r="O159" s="189"/>
      <c r="P159" s="189"/>
      <c r="Q159" s="189"/>
      <c r="R159" s="189"/>
      <c r="S159" s="189"/>
      <c r="T159" s="189"/>
      <c r="U159" s="189"/>
      <c r="V159" s="189"/>
      <c r="W159" s="189"/>
      <c r="X159" s="189"/>
      <c r="Y159" s="189"/>
      <c r="Z159" s="189"/>
      <c r="AA159" s="189"/>
      <c r="AB159" s="189"/>
      <c r="AC159" s="189"/>
    </row>
    <row r="160" spans="1:29" ht="14.25" customHeight="1">
      <c r="A160" s="190" t="s">
        <v>554</v>
      </c>
      <c r="B160" s="190" t="s">
        <v>646</v>
      </c>
      <c r="C160" s="190" t="s">
        <v>663</v>
      </c>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c r="Z160" s="189"/>
      <c r="AA160" s="189"/>
      <c r="AB160" s="189"/>
      <c r="AC160" s="189"/>
    </row>
    <row r="161" spans="1:29" ht="14.25" customHeight="1">
      <c r="A161" s="190" t="s">
        <v>556</v>
      </c>
      <c r="B161" s="190" t="s">
        <v>557</v>
      </c>
      <c r="C161" s="190" t="s">
        <v>663</v>
      </c>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c r="Z161" s="189"/>
      <c r="AA161" s="189"/>
      <c r="AB161" s="189"/>
      <c r="AC161" s="189"/>
    </row>
    <row r="162" spans="1:29" ht="14.25" customHeight="1">
      <c r="A162" s="190" t="s">
        <v>558</v>
      </c>
      <c r="B162" s="190" t="s">
        <v>559</v>
      </c>
      <c r="C162" s="190" t="s">
        <v>663</v>
      </c>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c r="Z162" s="189"/>
      <c r="AA162" s="189"/>
      <c r="AB162" s="189"/>
      <c r="AC162" s="189"/>
    </row>
    <row r="163" spans="1:29" ht="14.25" customHeight="1">
      <c r="A163" s="202" t="s">
        <v>561</v>
      </c>
      <c r="B163" s="198"/>
      <c r="C163" s="198"/>
      <c r="D163" s="199"/>
      <c r="E163" s="199"/>
      <c r="F163" s="199"/>
      <c r="G163" s="199"/>
      <c r="H163" s="199"/>
      <c r="I163" s="199"/>
      <c r="J163" s="189"/>
      <c r="K163" s="189"/>
      <c r="L163" s="189"/>
      <c r="M163" s="189"/>
      <c r="N163" s="189"/>
      <c r="O163" s="189"/>
      <c r="P163" s="189"/>
      <c r="Q163" s="189"/>
      <c r="R163" s="189"/>
      <c r="S163" s="189"/>
      <c r="T163" s="189"/>
      <c r="U163" s="189"/>
      <c r="V163" s="189"/>
      <c r="W163" s="189"/>
      <c r="X163" s="189"/>
      <c r="Y163" s="189"/>
      <c r="Z163" s="189"/>
      <c r="AA163" s="189"/>
      <c r="AB163" s="189"/>
      <c r="AC163" s="189"/>
    </row>
    <row r="164" spans="1:29" ht="30.75" customHeight="1">
      <c r="A164" s="190" t="s">
        <v>664</v>
      </c>
      <c r="B164" s="190" t="s">
        <v>665</v>
      </c>
      <c r="C164" s="190" t="s">
        <v>666</v>
      </c>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c r="Z164" s="189"/>
      <c r="AA164" s="189"/>
      <c r="AB164" s="189"/>
      <c r="AC164" s="189"/>
    </row>
    <row r="165" spans="1:29" ht="30" customHeight="1">
      <c r="A165" s="190" t="s">
        <v>667</v>
      </c>
      <c r="B165" s="190" t="s">
        <v>668</v>
      </c>
      <c r="C165" s="190" t="s">
        <v>666</v>
      </c>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c r="Z165" s="189"/>
      <c r="AA165" s="189"/>
      <c r="AB165" s="189"/>
      <c r="AC165" s="189"/>
    </row>
    <row r="166" spans="1:29" ht="30" customHeight="1">
      <c r="A166" s="190" t="s">
        <v>669</v>
      </c>
      <c r="B166" s="190" t="s">
        <v>670</v>
      </c>
      <c r="C166" s="190" t="s">
        <v>666</v>
      </c>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c r="Z166" s="189"/>
      <c r="AA166" s="189"/>
      <c r="AB166" s="189"/>
      <c r="AC166" s="189"/>
    </row>
    <row r="167" spans="1:29" ht="42.75" customHeight="1">
      <c r="A167" s="190" t="s">
        <v>671</v>
      </c>
      <c r="B167" s="190" t="s">
        <v>672</v>
      </c>
      <c r="C167" s="190" t="s">
        <v>666</v>
      </c>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c r="Z167" s="189"/>
      <c r="AA167" s="189"/>
      <c r="AB167" s="189"/>
      <c r="AC167" s="189"/>
    </row>
    <row r="168" spans="1:29" ht="14.25" customHeight="1">
      <c r="A168" s="201" t="s">
        <v>673</v>
      </c>
      <c r="B168" s="196"/>
      <c r="C168" s="196"/>
      <c r="D168" s="197"/>
      <c r="E168" s="197"/>
      <c r="F168" s="197"/>
      <c r="G168" s="197"/>
      <c r="H168" s="197"/>
      <c r="I168" s="197"/>
      <c r="J168" s="189"/>
      <c r="K168" s="189"/>
      <c r="L168" s="189"/>
      <c r="M168" s="189"/>
      <c r="N168" s="189"/>
      <c r="O168" s="189"/>
      <c r="P168" s="189"/>
      <c r="Q168" s="189"/>
      <c r="R168" s="189"/>
      <c r="S168" s="189"/>
      <c r="T168" s="189"/>
      <c r="U168" s="189"/>
      <c r="V168" s="189"/>
      <c r="W168" s="189"/>
      <c r="X168" s="189"/>
      <c r="Y168" s="189"/>
      <c r="Z168" s="189"/>
      <c r="AA168" s="189"/>
      <c r="AB168" s="189"/>
      <c r="AC168" s="189"/>
    </row>
    <row r="169" spans="1:29" ht="14.25" customHeight="1">
      <c r="A169" s="202" t="s">
        <v>553</v>
      </c>
      <c r="B169" s="198"/>
      <c r="C169" s="198"/>
      <c r="D169" s="199"/>
      <c r="E169" s="199"/>
      <c r="F169" s="199"/>
      <c r="G169" s="199"/>
      <c r="H169" s="199"/>
      <c r="I169" s="199"/>
      <c r="J169" s="189"/>
      <c r="K169" s="189"/>
      <c r="L169" s="189"/>
      <c r="M169" s="189"/>
      <c r="N169" s="189"/>
      <c r="O169" s="189"/>
      <c r="P169" s="189"/>
      <c r="Q169" s="189"/>
      <c r="R169" s="189"/>
      <c r="S169" s="189"/>
      <c r="T169" s="189"/>
      <c r="U169" s="189"/>
      <c r="V169" s="189"/>
      <c r="W169" s="189"/>
      <c r="X169" s="189"/>
      <c r="Y169" s="189"/>
      <c r="Z169" s="189"/>
      <c r="AA169" s="189"/>
      <c r="AB169" s="189"/>
      <c r="AC169" s="189"/>
    </row>
    <row r="170" spans="1:29" ht="14.25" customHeight="1">
      <c r="A170" s="190" t="s">
        <v>554</v>
      </c>
      <c r="B170" s="190" t="s">
        <v>555</v>
      </c>
      <c r="C170" s="190" t="s">
        <v>674</v>
      </c>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c r="Z170" s="189"/>
      <c r="AA170" s="189"/>
      <c r="AB170" s="189"/>
      <c r="AC170" s="189"/>
    </row>
    <row r="171" spans="1:29" ht="14.25" customHeight="1">
      <c r="A171" s="190" t="s">
        <v>556</v>
      </c>
      <c r="B171" s="190" t="s">
        <v>557</v>
      </c>
      <c r="C171" s="190" t="s">
        <v>674</v>
      </c>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c r="Z171" s="189"/>
      <c r="AA171" s="189"/>
      <c r="AB171" s="189"/>
      <c r="AC171" s="189"/>
    </row>
    <row r="172" spans="1:29" ht="14.25" customHeight="1">
      <c r="A172" s="190" t="s">
        <v>558</v>
      </c>
      <c r="B172" s="190" t="s">
        <v>559</v>
      </c>
      <c r="C172" s="190" t="s">
        <v>674</v>
      </c>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c r="Z172" s="189"/>
      <c r="AA172" s="189"/>
      <c r="AB172" s="189"/>
      <c r="AC172" s="189"/>
    </row>
    <row r="173" spans="1:29" ht="14.25" customHeight="1">
      <c r="A173" s="202" t="s">
        <v>561</v>
      </c>
      <c r="B173" s="198"/>
      <c r="C173" s="198"/>
      <c r="D173" s="199"/>
      <c r="E173" s="199"/>
      <c r="F173" s="199"/>
      <c r="G173" s="199"/>
      <c r="H173" s="199"/>
      <c r="I173" s="199"/>
      <c r="J173" s="189"/>
      <c r="K173" s="189"/>
      <c r="L173" s="189"/>
      <c r="M173" s="189"/>
      <c r="N173" s="189"/>
      <c r="O173" s="189"/>
      <c r="P173" s="189"/>
      <c r="Q173" s="189"/>
      <c r="R173" s="189"/>
      <c r="S173" s="189"/>
      <c r="T173" s="189"/>
      <c r="U173" s="189"/>
      <c r="V173" s="189"/>
      <c r="W173" s="189"/>
      <c r="X173" s="189"/>
      <c r="Y173" s="189"/>
      <c r="Z173" s="189"/>
      <c r="AA173" s="189"/>
      <c r="AB173" s="189"/>
      <c r="AC173" s="189"/>
    </row>
    <row r="174" spans="1:29" ht="28.5" customHeight="1">
      <c r="A174" s="190" t="s">
        <v>675</v>
      </c>
      <c r="B174" s="190" t="s">
        <v>676</v>
      </c>
      <c r="C174" s="190" t="s">
        <v>677</v>
      </c>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c r="Z174" s="189"/>
      <c r="AA174" s="189"/>
      <c r="AB174" s="189"/>
      <c r="AC174" s="189"/>
    </row>
    <row r="175" spans="1:29" ht="14.25" customHeight="1">
      <c r="A175" s="201" t="s">
        <v>678</v>
      </c>
      <c r="B175" s="196"/>
      <c r="C175" s="196"/>
      <c r="D175" s="197"/>
      <c r="E175" s="197"/>
      <c r="F175" s="197"/>
      <c r="G175" s="197"/>
      <c r="H175" s="197"/>
      <c r="I175" s="197"/>
      <c r="J175" s="189"/>
      <c r="K175" s="189"/>
      <c r="L175" s="189"/>
      <c r="M175" s="189"/>
      <c r="N175" s="189"/>
      <c r="O175" s="189"/>
      <c r="P175" s="189"/>
      <c r="Q175" s="189"/>
      <c r="R175" s="189"/>
      <c r="S175" s="189"/>
      <c r="T175" s="189"/>
      <c r="U175" s="189"/>
      <c r="V175" s="189"/>
      <c r="W175" s="189"/>
      <c r="X175" s="189"/>
      <c r="Y175" s="189"/>
      <c r="Z175" s="189"/>
      <c r="AA175" s="189"/>
      <c r="AB175" s="189"/>
      <c r="AC175" s="189"/>
    </row>
    <row r="176" spans="1:29" ht="14.25" customHeight="1">
      <c r="A176" s="202" t="s">
        <v>553</v>
      </c>
      <c r="B176" s="198"/>
      <c r="C176" s="198"/>
      <c r="D176" s="199"/>
      <c r="E176" s="199"/>
      <c r="F176" s="199"/>
      <c r="G176" s="199"/>
      <c r="H176" s="199"/>
      <c r="I176" s="199"/>
      <c r="J176" s="189"/>
      <c r="K176" s="189"/>
      <c r="L176" s="189"/>
      <c r="M176" s="189"/>
      <c r="N176" s="189"/>
      <c r="O176" s="189"/>
      <c r="P176" s="189"/>
      <c r="Q176" s="189"/>
      <c r="R176" s="189"/>
      <c r="S176" s="189"/>
      <c r="T176" s="189"/>
      <c r="U176" s="189"/>
      <c r="V176" s="189"/>
      <c r="W176" s="189"/>
      <c r="X176" s="189"/>
      <c r="Y176" s="189"/>
      <c r="Z176" s="189"/>
      <c r="AA176" s="189"/>
      <c r="AB176" s="189"/>
      <c r="AC176" s="189"/>
    </row>
    <row r="177" spans="1:29" ht="14.25" customHeight="1">
      <c r="A177" s="190" t="s">
        <v>554</v>
      </c>
      <c r="B177" s="190" t="s">
        <v>646</v>
      </c>
      <c r="C177" s="190" t="s">
        <v>679</v>
      </c>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c r="Z177" s="189"/>
      <c r="AA177" s="189"/>
      <c r="AB177" s="189"/>
      <c r="AC177" s="189"/>
    </row>
    <row r="178" spans="1:29" ht="14.25" customHeight="1">
      <c r="A178" s="190" t="s">
        <v>556</v>
      </c>
      <c r="B178" s="190" t="s">
        <v>557</v>
      </c>
      <c r="C178" s="190" t="s">
        <v>679</v>
      </c>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row>
    <row r="179" spans="1:29" ht="14.25" customHeight="1">
      <c r="A179" s="190" t="s">
        <v>558</v>
      </c>
      <c r="B179" s="190" t="s">
        <v>559</v>
      </c>
      <c r="C179" s="190" t="s">
        <v>679</v>
      </c>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row>
    <row r="180" spans="1:29" ht="14.25" customHeight="1">
      <c r="A180" s="202" t="s">
        <v>561</v>
      </c>
      <c r="B180" s="198"/>
      <c r="C180" s="198"/>
      <c r="D180" s="199"/>
      <c r="E180" s="199"/>
      <c r="F180" s="199"/>
      <c r="G180" s="199"/>
      <c r="H180" s="199"/>
      <c r="I180" s="199"/>
      <c r="J180" s="189"/>
      <c r="K180" s="189"/>
      <c r="L180" s="189"/>
      <c r="M180" s="189"/>
      <c r="N180" s="189"/>
      <c r="O180" s="189"/>
      <c r="P180" s="189"/>
      <c r="Q180" s="189"/>
      <c r="R180" s="189"/>
      <c r="S180" s="189"/>
      <c r="T180" s="189"/>
      <c r="U180" s="189"/>
      <c r="V180" s="189"/>
      <c r="W180" s="189"/>
      <c r="X180" s="189"/>
      <c r="Y180" s="189"/>
      <c r="Z180" s="189"/>
      <c r="AA180" s="189"/>
      <c r="AB180" s="189"/>
      <c r="AC180" s="189"/>
    </row>
    <row r="181" spans="1:29" ht="14.25" customHeight="1">
      <c r="A181" s="190" t="s">
        <v>680</v>
      </c>
      <c r="B181" s="190" t="s">
        <v>681</v>
      </c>
      <c r="C181" s="190" t="s">
        <v>682</v>
      </c>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row>
    <row r="182" spans="1:29" ht="14.25" customHeight="1">
      <c r="A182" s="190"/>
      <c r="B182" s="190"/>
      <c r="C182" s="190"/>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c r="Z182" s="189"/>
      <c r="AA182" s="189"/>
      <c r="AB182" s="189"/>
      <c r="AC182" s="189"/>
    </row>
    <row r="183" spans="1:29" ht="14.25" customHeight="1"/>
  </sheetData>
  <sheetProtection formatCells="0" formatColumns="0" formatRows="0" insertColumns="0" insertRows="0" insertHyperlinks="0" deleteColumns="0" deleteRows="0" sort="0" autoFilter="0" pivotTables="0"/>
  <mergeCells count="1">
    <mergeCell ref="C14:AC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0A95F4DB76163408F8898063BF82030" ma:contentTypeVersion="13" ma:contentTypeDescription="Crie um novo documento." ma:contentTypeScope="" ma:versionID="d440feebc4b996aec6be23160750cda0">
  <xsd:schema xmlns:xsd="http://www.w3.org/2001/XMLSchema" xmlns:xs="http://www.w3.org/2001/XMLSchema" xmlns:p="http://schemas.microsoft.com/office/2006/metadata/properties" xmlns:ns3="886d0513-24b8-41c5-a36c-2c094834d2fc" xmlns:ns4="bb4b8aff-61b6-4840-bd59-080df27dd817" targetNamespace="http://schemas.microsoft.com/office/2006/metadata/properties" ma:root="true" ma:fieldsID="0f5c847a17898f52e4a388ec26f3e428" ns3:_="" ns4:_="">
    <xsd:import namespace="886d0513-24b8-41c5-a36c-2c094834d2fc"/>
    <xsd:import namespace="bb4b8aff-61b6-4840-bd59-080df27dd817"/>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bjectDetectorVersion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6d0513-24b8-41c5-a36c-2c094834d2fc"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4b8aff-61b6-4840-bd59-080df27dd817" elementFormDefault="qualified">
    <xsd:import namespace="http://schemas.microsoft.com/office/2006/documentManagement/types"/>
    <xsd:import namespace="http://schemas.microsoft.com/office/infopath/2007/PartnerControls"/>
    <xsd:element name="SharedWithUsers" ma:index="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hes de Compartilhado Com" ma:internalName="SharedWithDetails" ma:readOnly="true">
      <xsd:simpleType>
        <xsd:restriction base="dms:Note">
          <xsd:maxLength value="255"/>
        </xsd:restriction>
      </xsd:simpleType>
    </xsd:element>
    <xsd:element name="SharingHintHash" ma:index="11"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86d0513-24b8-41c5-a36c-2c094834d2fc" xsi:nil="true"/>
  </documentManagement>
</p:properties>
</file>

<file path=customXml/itemProps1.xml><?xml version="1.0" encoding="utf-8"?>
<ds:datastoreItem xmlns:ds="http://schemas.openxmlformats.org/officeDocument/2006/customXml" ds:itemID="{3F6EBB3C-6F7C-4347-BD82-D6E7166C4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6d0513-24b8-41c5-a36c-2c094834d2fc"/>
    <ds:schemaRef ds:uri="bb4b8aff-61b6-4840-bd59-080df27dd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42FF3E-33FC-43A8-8702-E949EF03B5FC}">
  <ds:schemaRefs>
    <ds:schemaRef ds:uri="http://schemas.microsoft.com/sharepoint/v3/contenttype/forms"/>
  </ds:schemaRefs>
</ds:datastoreItem>
</file>

<file path=customXml/itemProps3.xml><?xml version="1.0" encoding="utf-8"?>
<ds:datastoreItem xmlns:ds="http://schemas.openxmlformats.org/officeDocument/2006/customXml" ds:itemID="{7DAF62ED-6CE9-49FA-8D71-F77DAB95DBC5}">
  <ds:schemaRefs>
    <ds:schemaRef ds:uri="http://schemas.microsoft.com/office/2006/metadata/properties"/>
    <ds:schemaRef ds:uri="http://schemas.microsoft.com/office/infopath/2007/PartnerControls"/>
    <ds:schemaRef ds:uri="886d0513-24b8-41c5-a36c-2c094834d2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E1 - Climate Change</vt:lpstr>
      <vt:lpstr>E2 - Pollution</vt:lpstr>
      <vt:lpstr>E3 - Water &amp; Marine</vt:lpstr>
      <vt:lpstr>E4 - Biodiversity</vt:lpstr>
      <vt:lpstr>S1 - Own Workforce</vt:lpstr>
      <vt:lpstr>S3 - Affected Communities</vt:lpstr>
      <vt:lpstr>G1 - Business Conduct</vt:lpstr>
      <vt:lpstr>GRI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NPOI</dc:creator>
  <cp:keywords/>
  <dc:description/>
  <cp:lastModifiedBy>Anna Brog</cp:lastModifiedBy>
  <cp:revision/>
  <dcterms:created xsi:type="dcterms:W3CDTF">2024-03-21T19:45:26Z</dcterms:created>
  <dcterms:modified xsi:type="dcterms:W3CDTF">2025-09-03T13:58:38Z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2.5.1</vt:lpwstr>
  </property>
  <property fmtid="{D5CDD505-2E9C-101B-9397-08002B2CF9AE}" pid="4" name="ContentTypeId">
    <vt:lpwstr>0x01010020A95F4DB76163408F8898063BF82030</vt:lpwstr>
  </property>
</Properties>
</file>